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<sst xmlns="http://schemas.openxmlformats.org/spreadsheetml/2006/main" count="1057" uniqueCount="368">
  <si>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</si>
  <si>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</si>
  <si>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</si>
  <si>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</si>
  <si>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</si>
  <si>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</si>
  <si>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</si>
  <si>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</si>
  <si>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</si>
  <si>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</si>
  <si>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</si>
  <si>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</si>
  <si>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</si>
  <si>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</si>
  <si>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</si>
  <si>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</si>
  <si>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</si>
  <si>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</si>
  <si>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</si>
  <si>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</si>
  <si>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</si>
  <si>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</si>
  <si>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</si>
  <si>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</si>
  <si>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</si>
  <si>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</si>
  <si>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</si>
  <si>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</si>
  <si>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</si>
  <si>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</si>
  <si>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</si>
  <si>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</si>
  <si>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</si>
  <si>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</si>
  <si>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</si>
  <si>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</si>
  <si>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</si>
  <si>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</si>
  <si>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</si>
  <si>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</si>
  <si>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</si>
  <si>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Oct-04</t>
  </si>
  <si>
    <t>2/1</t>
  </si>
  <si>
    <t>Nov-04</t>
  </si>
  <si>
    <t>5696 NW 39 Ave</t>
  </si>
  <si>
    <t>CARLTON PLACE</t>
  </si>
  <si>
    <t>3640 Carlton</t>
  </si>
  <si>
    <t>4/2</t>
  </si>
  <si>
    <t>3617 Carlton Pl</t>
  </si>
  <si>
    <t>Mar-04</t>
  </si>
  <si>
    <t>5/1</t>
  </si>
  <si>
    <t>3624 Carlton</t>
  </si>
  <si>
    <t>6/1</t>
  </si>
  <si>
    <t>3616 Carlton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</si>
  <si>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</si>
  <si>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</si>
  <si>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</si>
  <si>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</si>
  <si>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</si>
  <si>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</si>
  <si>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</si>
  <si>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</si>
  <si>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</si>
  <si>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</si>
  <si>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COVENTRY</t>
  </si>
  <si>
    <t>DEVON PLACE</t>
  </si>
  <si>
    <t>Apr-04</t>
  </si>
  <si>
    <t>ENCLAVE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</si>
  <si>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</si>
  <si>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</si>
  <si>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</si>
  <si>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</si>
  <si>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</si>
  <si>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</si>
  <si>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</si>
  <si>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</si>
  <si>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</si>
  <si>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</si>
  <si>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</si>
  <si>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</si>
  <si>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</si>
  <si>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</si>
  <si>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</si>
  <si>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</si>
  <si>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</si>
  <si>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</si>
  <si>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</si>
  <si>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</si>
  <si>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</si>
  <si>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</si>
  <si>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</si>
  <si>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</si>
  <si>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</si>
  <si>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</si>
  <si>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</si>
  <si>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</si>
  <si>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</si>
  <si>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</si>
  <si>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</si>
  <si>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</si>
  <si>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</si>
  <si>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</si>
  <si>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>2.5</t>
  </si>
  <si>
    <t xml:space="preserve">LANDINGS </t>
  </si>
  <si>
    <t xml:space="preserve">PRINCETON ESTATES </t>
  </si>
  <si>
    <t>Oct-14</t>
  </si>
  <si>
    <t>May-14</t>
  </si>
  <si>
    <t>3</t>
  </si>
  <si>
    <t>3-5</t>
  </si>
  <si>
    <t>2-3</t>
  </si>
  <si>
    <t>2-2/1</t>
  </si>
  <si>
    <t>Y/N</t>
  </si>
  <si>
    <t>5-6</t>
  </si>
  <si>
    <t>2.5-3</t>
  </si>
  <si>
    <t>2-4</t>
  </si>
  <si>
    <t>1607-3196</t>
  </si>
  <si>
    <t>3/2-5/2</t>
  </si>
  <si>
    <t>Apr</t>
  </si>
  <si>
    <t>2/1-3/1</t>
  </si>
  <si>
    <t>May</t>
  </si>
  <si>
    <t>3782 Coventry Ln</t>
  </si>
  <si>
    <t>4-5</t>
  </si>
  <si>
    <t>about available homes and pending transactions of other real estate companies is reflected in black rather than blue in the table below.</t>
  </si>
  <si>
    <t>3875 Landings Dr</t>
  </si>
  <si>
    <t>6231 NW 43 Ter</t>
  </si>
  <si>
    <t>6070 NW 42 Wy</t>
  </si>
  <si>
    <t>4107 Briarcliff Cir</t>
  </si>
  <si>
    <t>4099 NW 58 Pl</t>
  </si>
  <si>
    <t>4278 NW 65 Rd</t>
  </si>
  <si>
    <t>6501 NW 43 Ter</t>
  </si>
  <si>
    <t>6515 NW 43 Ter</t>
  </si>
  <si>
    <t>5845 NW 42 Ter</t>
  </si>
  <si>
    <t xml:space="preserve">            RMLS and  tax records may account for differences in  current property  status.   If your property is currently listed with another  broker,  this should not be considered a  solicitation.</t>
  </si>
  <si>
    <t>6454 Enclave Wy</t>
  </si>
  <si>
    <t>3746 NW 53 St</t>
  </si>
  <si>
    <t>5824 Windsor Ct</t>
  </si>
  <si>
    <t>4015 Avalon Pointe Dr</t>
  </si>
  <si>
    <t>4000 NW 57 St</t>
  </si>
  <si>
    <t>5/1-7/1</t>
  </si>
  <si>
    <t>3178 Westminster Dr</t>
  </si>
  <si>
    <t>4247 NW 64 Ln</t>
  </si>
  <si>
    <t>4265 NW 65 Rd</t>
  </si>
  <si>
    <t>6073 NW 42 Wy</t>
  </si>
  <si>
    <t>5698 NW 38 Ave</t>
  </si>
  <si>
    <t>Note:    The information in  this report is compiled  from data supplied by Palm Beach County tax records, participants of RMLS, Inc. plus additional specific activity of  Shereen Randazza</t>
  </si>
  <si>
    <t>Jun-15</t>
  </si>
  <si>
    <t>Jul-15</t>
  </si>
  <si>
    <t>3649 Carlton Pl</t>
  </si>
  <si>
    <t>3712 NW 52 St</t>
  </si>
  <si>
    <t xml:space="preserve">Golf </t>
  </si>
  <si>
    <t>3245 St Annes Dr</t>
  </si>
  <si>
    <t>May-15</t>
  </si>
  <si>
    <t>5757 Harrington Wy</t>
  </si>
  <si>
    <t>Aug-15</t>
  </si>
  <si>
    <t>3395 NW 53 Cir</t>
  </si>
  <si>
    <t>Sep-15</t>
  </si>
  <si>
    <t>3514 NW Clubside Cir</t>
  </si>
  <si>
    <t>5875 NW 42 Wy</t>
  </si>
  <si>
    <t>Dec-15</t>
  </si>
  <si>
    <t>1</t>
  </si>
  <si>
    <t>5000-5100</t>
  </si>
  <si>
    <t>4193 Briarcliff Cir</t>
  </si>
  <si>
    <t>5843 NW 40 Ter</t>
  </si>
  <si>
    <t>Apr-15</t>
  </si>
  <si>
    <t>7/1</t>
  </si>
  <si>
    <t>3-4.5</t>
  </si>
  <si>
    <t>5470 NW 41 Ter</t>
  </si>
  <si>
    <t>2350-2914</t>
  </si>
  <si>
    <t>5695 NW 38 Ave</t>
  </si>
  <si>
    <t>Oct-15</t>
  </si>
  <si>
    <t>3407-4535</t>
  </si>
  <si>
    <t>Jan-15</t>
  </si>
  <si>
    <t>Nov-15</t>
  </si>
  <si>
    <t>Aug-14</t>
  </si>
  <si>
    <t>5723 Paddington Wy</t>
  </si>
  <si>
    <t>2300-2400</t>
  </si>
  <si>
    <t>5844 St Annes Wy</t>
  </si>
  <si>
    <t xml:space="preserve">Feb </t>
  </si>
  <si>
    <t>4134 Briarcliff Cir</t>
  </si>
  <si>
    <t>3962 NW 58 St</t>
  </si>
  <si>
    <t>3784 NW 52 St</t>
  </si>
  <si>
    <t>Jun</t>
  </si>
  <si>
    <t>5710 Hamilton Wy</t>
  </si>
  <si>
    <t>5890  Paddington Wy</t>
  </si>
  <si>
    <t>Apr-14</t>
  </si>
  <si>
    <t>3182 St Annes Dr</t>
  </si>
  <si>
    <t>4271 NW 66 Ln</t>
  </si>
  <si>
    <t>6631 NW 43 Ter</t>
  </si>
  <si>
    <t>6554 Landings Ct</t>
  </si>
  <si>
    <t>5782 NW 38 Cir</t>
  </si>
  <si>
    <t>5</t>
  </si>
  <si>
    <t>5662 NW 38 Cir</t>
  </si>
  <si>
    <t>3795 Coventry Ln</t>
  </si>
  <si>
    <t>3791 Coventry Ln</t>
  </si>
  <si>
    <t>3788 Coventry Ln</t>
  </si>
  <si>
    <t>Jul</t>
  </si>
  <si>
    <t>6/3</t>
  </si>
  <si>
    <t>3241 Westminster Dr</t>
  </si>
  <si>
    <t>5879 Hamilton Wy</t>
  </si>
  <si>
    <t>3335 NW 53 Cir</t>
  </si>
  <si>
    <t>4070 NW 58 Ln</t>
  </si>
  <si>
    <t>1918-2716</t>
  </si>
  <si>
    <t>$375,000-$399,000</t>
  </si>
  <si>
    <t>Mar-15</t>
  </si>
  <si>
    <t>3.5</t>
  </si>
  <si>
    <t>2/1-3</t>
  </si>
  <si>
    <t>$350,000-$399,000</t>
  </si>
  <si>
    <t>$152-$163</t>
  </si>
  <si>
    <t>4263 NW 61 Ln</t>
  </si>
  <si>
    <t>Jul-15-Aug-15</t>
  </si>
  <si>
    <t>3-3/1</t>
  </si>
  <si>
    <t>2350-2500</t>
  </si>
  <si>
    <t>$275,000-$325,000</t>
  </si>
  <si>
    <t>$275,000-$285,000</t>
  </si>
  <si>
    <t>$117-$119</t>
  </si>
  <si>
    <t>5720 NW 42 Ct</t>
  </si>
  <si>
    <t>4099 Briarcliff Cir</t>
  </si>
  <si>
    <t>Dec-15-Jun</t>
  </si>
  <si>
    <t>4114 NW 55 Pl</t>
  </si>
  <si>
    <t>$475,000-$629,000</t>
  </si>
  <si>
    <t>4-7</t>
  </si>
  <si>
    <t>$775,000-$3,495,000</t>
  </si>
  <si>
    <t>$775,000-$3,295,000</t>
  </si>
  <si>
    <t>$110-$192</t>
  </si>
  <si>
    <t>$1,375,000-$1,850,000</t>
  </si>
  <si>
    <t>$303-$543</t>
  </si>
  <si>
    <t>Aug-15-Jun</t>
  </si>
  <si>
    <t>3087-3637</t>
  </si>
  <si>
    <t>4230 NW 58 Ln</t>
  </si>
  <si>
    <t>4165 NW 58 Ln</t>
  </si>
  <si>
    <t>2-3/1</t>
  </si>
  <si>
    <t>1979-2678</t>
  </si>
  <si>
    <t>2</t>
  </si>
  <si>
    <t>$2,195,000-$2,395,000</t>
  </si>
  <si>
    <t>6465 Enclave Way</t>
  </si>
  <si>
    <t>3286 NWS 53 Cir</t>
  </si>
  <si>
    <t>5742 St Annes Wy</t>
  </si>
  <si>
    <t>3823 NW 58 St</t>
  </si>
  <si>
    <t>3735 NW 52 St</t>
  </si>
  <si>
    <t>3267 St Annes Dr</t>
  </si>
  <si>
    <t>3179 St Annes Dr</t>
  </si>
  <si>
    <t>Aug</t>
  </si>
  <si>
    <t>4281 NW 63 Pl</t>
  </si>
  <si>
    <t>January 1 - September 30, 2016</t>
  </si>
  <si>
    <t>Third Quarter 2016 Home Resales</t>
  </si>
  <si>
    <t xml:space="preserve">            for the period of January 1 - September 30, 2016. RMLS, Inc. and Shereen Randazza do not guarantee or are not responsible for its accuracy and completeness. Time delays in updating</t>
  </si>
  <si>
    <t>4290 NW 58 Ln</t>
  </si>
  <si>
    <t>Sep</t>
  </si>
  <si>
    <t>4238 NW 60 Dr</t>
  </si>
  <si>
    <t>5735 NW 38 Ave</t>
  </si>
  <si>
    <t>5799 Paddington Wy</t>
  </si>
  <si>
    <t>6359 Avalon Pointe Dr</t>
  </si>
  <si>
    <t>4170 Briarcliff Cir</t>
  </si>
  <si>
    <t>6505 NW 39 Ter</t>
  </si>
  <si>
    <t>Sep-11</t>
  </si>
  <si>
    <t>4084 Briarcliff Cir</t>
  </si>
  <si>
    <t>6</t>
  </si>
  <si>
    <t>5641 NW 39 Ave</t>
  </si>
  <si>
    <t>4078 NW 58 St</t>
  </si>
  <si>
    <t>3919 NW 58 St</t>
  </si>
  <si>
    <t>Sep-14</t>
  </si>
  <si>
    <t>3749 Coventry  Ln</t>
  </si>
  <si>
    <t>Feb-15</t>
  </si>
  <si>
    <t>SOLD</t>
  </si>
  <si>
    <t>4175 NW 53 St</t>
  </si>
  <si>
    <t>5466 NW 41 Ter</t>
  </si>
  <si>
    <t>5425 NW 42 42 Ave</t>
  </si>
  <si>
    <t>4104 NW 53 St</t>
  </si>
  <si>
    <t>4266 NW 66 Pl</t>
  </si>
  <si>
    <t>5888 St Annes Wy</t>
  </si>
  <si>
    <t>3210 Harrington Wy</t>
  </si>
  <si>
    <t>4298 NW 65 Pl</t>
  </si>
  <si>
    <t>Jan-Mar</t>
  </si>
  <si>
    <t>Feb-14</t>
  </si>
  <si>
    <t>5653 NW 38 Ave</t>
  </si>
  <si>
    <t>6506 NW 40 Ct</t>
  </si>
  <si>
    <t>6543 NW 40 Ct</t>
  </si>
  <si>
    <t>4055 NW 58 Ln</t>
  </si>
  <si>
    <t>Sep-15-Sep</t>
  </si>
  <si>
    <t>4200-4418</t>
  </si>
  <si>
    <t>$1,275,000-$1,300,000</t>
  </si>
  <si>
    <t>$1,200,000-$1,475,000</t>
  </si>
  <si>
    <t>$285-$289</t>
  </si>
  <si>
    <t>Oct-14-Oct-15</t>
  </si>
  <si>
    <t>2-2.5</t>
  </si>
  <si>
    <t>3600-3800</t>
  </si>
  <si>
    <t>$1,050,000-$1,275,000</t>
  </si>
  <si>
    <t>$298-$302</t>
  </si>
  <si>
    <t>Aug-Sep</t>
  </si>
  <si>
    <t>3300-3500</t>
  </si>
  <si>
    <t>$900,000-$925,000</t>
  </si>
  <si>
    <t>$265-$275</t>
  </si>
  <si>
    <t>May-Jun</t>
  </si>
  <si>
    <t>1918-1965</t>
  </si>
  <si>
    <t>$345,000-$355,000</t>
  </si>
  <si>
    <t>$180-$182</t>
  </si>
  <si>
    <t>$1,250,000-$1,400,000</t>
  </si>
  <si>
    <t>Sep-15-Jan</t>
  </si>
  <si>
    <t>4-5/2</t>
  </si>
  <si>
    <t>4600-4700</t>
  </si>
  <si>
    <t>$270-$308</t>
  </si>
  <si>
    <t>4/2-5</t>
  </si>
  <si>
    <t>Sep-14-Nov-14</t>
  </si>
  <si>
    <t>$425,000-$485,000</t>
  </si>
  <si>
    <t>2126-2540</t>
  </si>
  <si>
    <t>$157-$176</t>
  </si>
  <si>
    <t>4198 Briarcliff Cir</t>
  </si>
  <si>
    <t>Apr-15 - May</t>
  </si>
  <si>
    <t>3-4/1</t>
  </si>
  <si>
    <t>2821-3450</t>
  </si>
  <si>
    <t>$689,000-$1,025,000</t>
  </si>
  <si>
    <t>$689,000-$998,000</t>
  </si>
  <si>
    <t>$202-$300</t>
  </si>
  <si>
    <t>5824 NW 39 Ave</t>
  </si>
  <si>
    <t>$355,000-$449,000</t>
  </si>
  <si>
    <t>$347,000-$400,000</t>
  </si>
  <si>
    <t>$131-$204</t>
  </si>
  <si>
    <t>$1,000,000-$1,050,000</t>
  </si>
  <si>
    <t>$300-$305</t>
  </si>
  <si>
    <t>Nov-15-Apr</t>
  </si>
  <si>
    <t>5300-6000</t>
  </si>
  <si>
    <t>$2,595,000-$2,795,000</t>
  </si>
  <si>
    <t>$2,549,900-$2,599,000</t>
  </si>
  <si>
    <t>$433-$481</t>
  </si>
  <si>
    <t>Mar-14-Jun</t>
  </si>
  <si>
    <t>4350-5250</t>
  </si>
  <si>
    <t>$1,125,000-$2,600,000</t>
  </si>
  <si>
    <t>$1,199,000-$1,900,000</t>
  </si>
  <si>
    <t>$257-$365</t>
  </si>
  <si>
    <t>Jul-15-Feb</t>
  </si>
  <si>
    <t>2400-2873</t>
  </si>
  <si>
    <t>$359,000-$549,000</t>
  </si>
  <si>
    <t>$150-$191</t>
  </si>
  <si>
    <t>Jul-15-Sep</t>
  </si>
  <si>
    <t>3/1-7/2</t>
  </si>
  <si>
    <t>2664-6900</t>
  </si>
  <si>
    <t>$270-$478</t>
  </si>
  <si>
    <t>May-14-Sep</t>
  </si>
  <si>
    <t>$250,000-$380,000</t>
  </si>
  <si>
    <t>$1,495,000-$1,850,000</t>
  </si>
  <si>
    <t>6270 NW 42 Wy</t>
  </si>
  <si>
    <t>Apr-15-Jul</t>
  </si>
  <si>
    <t>2126-3946</t>
  </si>
  <si>
    <t>$399,000-$599,000</t>
  </si>
  <si>
    <t>$299,000-$599,000</t>
  </si>
  <si>
    <t>$133-$206</t>
  </si>
  <si>
    <t>$635,000-$$960,000</t>
  </si>
  <si>
    <t>$625,000-$960,000</t>
  </si>
  <si>
    <t>$202-$264</t>
  </si>
  <si>
    <t>Apr-15-Sep</t>
  </si>
  <si>
    <t>$479,000-$589,000</t>
  </si>
  <si>
    <t>$399,000-$589,000</t>
  </si>
  <si>
    <t>$137-$235</t>
  </si>
  <si>
    <t>5835 NW 42 Wy</t>
  </si>
  <si>
    <t>$275,000-$500,000</t>
  </si>
  <si>
    <t>$225,000-$500,000</t>
  </si>
  <si>
    <t>$107-$234</t>
  </si>
  <si>
    <t>3415 Windsor Pl</t>
  </si>
  <si>
    <t>Jan-Aug</t>
  </si>
  <si>
    <t>6/1-8/2</t>
  </si>
  <si>
    <t>5000-6500</t>
  </si>
  <si>
    <t>$2,195,000-$2,995,000</t>
  </si>
  <si>
    <t>$2,100,000-$2,995,000</t>
  </si>
  <si>
    <t>$419-$463</t>
  </si>
  <si>
    <t xml:space="preserve"> Lang Realty - Broker-Associate</t>
  </si>
  <si>
    <t xml:space="preserve">               as of October 6, 2016</t>
  </si>
  <si>
    <t>10</t>
  </si>
  <si>
    <t xml:space="preserve">               as of October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</si>
</sst>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5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Font="1" applyBorder="1" applyAlignment="1" quotePrefix="1">
      <alignment horizontal="center"/>
    </xf>
    <xf numFmtId="8" fontId="0" fillId="0" borderId="24" xfId="0" applyNumberFormat="1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3" fontId="0" fillId="0" borderId="17" xfId="0" applyNumberFormat="1" applyFont="1" applyBorder="1" applyAlignment="1" quotePrefix="1">
      <alignment horizontal="center"/>
    </xf>
    <xf numFmtId="0" fontId="0" fillId="0" borderId="3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17" fontId="0" fillId="0" borderId="16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6" fontId="11" fillId="0" borderId="26" xfId="0" applyNumberFormat="1" applyFont="1" applyBorder="1" applyAlignment="1">
      <alignment horizontal="right"/>
    </xf>
    <xf numFmtId="8" fontId="11" fillId="0" borderId="26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 quotePrefix="1">
      <alignment horizontal="right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1" fillId="0" borderId="16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8" fontId="11" fillId="0" borderId="13" xfId="0" applyNumberFormat="1" applyFont="1" applyBorder="1" applyAlignment="1" quotePrefix="1">
      <alignment horizontal="center"/>
    </xf>
    <xf numFmtId="6" fontId="0" fillId="0" borderId="17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6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6" fontId="0" fillId="0" borderId="16" xfId="0" applyNumberFormat="1" applyFont="1" applyBorder="1" applyAlignment="1" quotePrefix="1">
      <alignment horizontal="right"/>
    </xf>
    <xf numFmtId="16" fontId="11" fillId="0" borderId="19" xfId="0" applyNumberFormat="1" applyFont="1" applyBorder="1" applyAlignment="1" quotePrefix="1">
      <alignment horizontal="center"/>
    </xf>
    <xf numFmtId="0" fontId="0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/>
    </xf>
    <xf numFmtId="0" fontId="11" fillId="0" borderId="12" xfId="0" applyFont="1" applyBorder="1" applyAlignment="1" quotePrefix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19" xfId="0" applyNumberFormat="1" applyFont="1" applyBorder="1" applyAlignment="1">
      <alignment horizontal="center"/>
    </xf>
    <xf numFmtId="8" fontId="11" fillId="0" borderId="35" xfId="0" applyNumberFormat="1" applyFont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6" fontId="0" fillId="0" borderId="33" xfId="0" applyNumberFormat="1" applyFont="1" applyBorder="1" applyAlignment="1" quotePrefix="1">
      <alignment horizontal="right"/>
    </xf>
    <xf numFmtId="8" fontId="0" fillId="0" borderId="23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11" fillId="0" borderId="30" xfId="0" applyFont="1" applyBorder="1" applyAlignment="1">
      <alignment horizontal="center"/>
    </xf>
    <xf numFmtId="0" fontId="2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36" xfId="0" applyFont="1" applyFill="1" applyBorder="1" applyAlignment="1">
      <alignment horizontal="center"/>
    </xf>
    <xf numFmtId="6" fontId="0" fillId="0" borderId="25" xfId="0" applyNumberFormat="1" applyFont="1" applyFill="1" applyBorder="1" applyAlignment="1">
      <alignment horizontal="right"/>
    </xf>
    <xf numFmtId="6" fontId="0" fillId="0" borderId="37" xfId="0" applyNumberFormat="1" applyFont="1" applyFill="1" applyBorder="1" applyAlignment="1" quotePrefix="1">
      <alignment horizontal="right"/>
    </xf>
    <xf numFmtId="8" fontId="0" fillId="0" borderId="37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6" fontId="0" fillId="0" borderId="36" xfId="0" applyNumberFormat="1" applyFont="1" applyBorder="1" applyAlignment="1">
      <alignment horizontal="right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26" xfId="0" applyFont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17" fontId="11" fillId="0" borderId="12" xfId="0" applyNumberFormat="1" applyFont="1" applyBorder="1" applyAlignment="1" quotePrefix="1">
      <alignment horizontal="center"/>
    </xf>
    <xf numFmtId="6" fontId="11" fillId="0" borderId="14" xfId="0" applyNumberFormat="1" applyFont="1" applyBorder="1" applyAlignment="1" quotePrefix="1">
      <alignment horizontal="right"/>
    </xf>
    <xf numFmtId="17" fontId="0" fillId="0" borderId="27" xfId="0" applyNumberFormat="1" applyFont="1" applyBorder="1" applyAlignment="1" quotePrefix="1">
      <alignment horizontal="center"/>
    </xf>
    <xf numFmtId="8" fontId="0" fillId="0" borderId="24" xfId="0" applyNumberFormat="1" applyFont="1" applyBorder="1" applyAlignment="1">
      <alignment horizontal="center"/>
    </xf>
    <xf numFmtId="16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6" fontId="0" fillId="0" borderId="28" xfId="0" applyNumberFormat="1" applyFont="1" applyFill="1" applyBorder="1" applyAlignment="1">
      <alignment horizontal="right"/>
    </xf>
    <xf numFmtId="16" fontId="0" fillId="0" borderId="39" xfId="0" applyNumberFormat="1" applyFont="1" applyFill="1" applyBorder="1" applyAlignment="1" quotePrefix="1">
      <alignment horizontal="center"/>
    </xf>
    <xf numFmtId="8" fontId="0" fillId="0" borderId="35" xfId="0" applyNumberFormat="1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11" fillId="0" borderId="30" xfId="0" applyFont="1" applyBorder="1" applyAlignment="1" quotePrefix="1">
      <alignment horizontal="center"/>
    </xf>
    <xf numFmtId="6" fontId="11" fillId="0" borderId="30" xfId="0" applyNumberFormat="1" applyFont="1" applyBorder="1" applyAlignment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6" fontId="0" fillId="0" borderId="28" xfId="0" applyNumberFormat="1" applyFont="1" applyBorder="1" applyAlignment="1" quotePrefix="1">
      <alignment horizontal="right"/>
    </xf>
    <xf numFmtId="0" fontId="0" fillId="0" borderId="1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6" fontId="0" fillId="0" borderId="28" xfId="0" applyNumberFormat="1" applyFont="1" applyFill="1" applyBorder="1" applyAlignment="1" quotePrefix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3" fontId="0" fillId="0" borderId="31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16" fontId="12" fillId="0" borderId="19" xfId="0" applyNumberFormat="1" applyFont="1" applyBorder="1" applyAlignment="1" quotePrefix="1">
      <alignment horizontal="center"/>
    </xf>
    <xf numFmtId="17" fontId="0" fillId="0" borderId="36" xfId="0" applyNumberFormat="1" applyFont="1" applyBorder="1" applyAlignment="1" quotePrefix="1">
      <alignment horizontal="center"/>
    </xf>
    <xf numFmtId="6" fontId="0" fillId="0" borderId="25" xfId="0" applyNumberFormat="1" applyFont="1" applyBorder="1" applyAlignment="1" quotePrefix="1">
      <alignment horizontal="right"/>
    </xf>
    <xf numFmtId="6" fontId="0" fillId="0" borderId="36" xfId="0" applyNumberFormat="1" applyFont="1" applyBorder="1" applyAlignment="1">
      <alignment/>
    </xf>
    <xf numFmtId="8" fontId="0" fillId="0" borderId="25" xfId="0" applyNumberFormat="1" applyFont="1" applyBorder="1" applyAlignment="1" quotePrefix="1">
      <alignment horizontal="center"/>
    </xf>
    <xf numFmtId="0" fontId="11" fillId="32" borderId="19" xfId="0" applyFont="1" applyFill="1" applyBorder="1" applyAlignment="1">
      <alignment horizontal="center"/>
    </xf>
    <xf numFmtId="16" fontId="11" fillId="0" borderId="14" xfId="0" applyNumberFormat="1" applyFont="1" applyFill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6" fontId="11" fillId="0" borderId="15" xfId="0" applyNumberFormat="1" applyFont="1" applyFill="1" applyBorder="1" applyAlignment="1" quotePrefix="1">
      <alignment horizontal="right"/>
    </xf>
    <xf numFmtId="16" fontId="11" fillId="32" borderId="14" xfId="0" applyNumberFormat="1" applyFont="1" applyFill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14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>
      <alignment horizontal="center"/>
    </xf>
    <xf numFmtId="16" fontId="11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6" fontId="0" fillId="0" borderId="25" xfId="0" applyNumberFormat="1" applyFont="1" applyBorder="1" applyAlignment="1">
      <alignment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3" fontId="2" fillId="0" borderId="27" xfId="0" applyNumberFormat="1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0" fillId="0" borderId="0" xfId="0" applyFont="1" applyBorder="1" applyAlignment="1" quotePrefix="1">
      <alignment horizontal="center"/>
    </xf>
    <xf numFmtId="6" fontId="20" fillId="0" borderId="0" xfId="0" applyNumberFormat="1" applyFont="1" applyBorder="1" applyAlignment="1" quotePrefix="1">
      <alignment horizontal="right"/>
    </xf>
    <xf numFmtId="16" fontId="20" fillId="0" borderId="0" xfId="0" applyNumberFormat="1" applyFont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16" fontId="11" fillId="32" borderId="26" xfId="0" applyNumberFormat="1" applyFont="1" applyFill="1" applyBorder="1" applyAlignment="1" quotePrefix="1">
      <alignment horizontal="center"/>
    </xf>
    <xf numFmtId="6" fontId="11" fillId="32" borderId="26" xfId="0" applyNumberFormat="1" applyFont="1" applyFill="1" applyBorder="1" applyAlignment="1">
      <alignment horizontal="right"/>
    </xf>
    <xf numFmtId="6" fontId="11" fillId="32" borderId="15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6" fontId="0" fillId="0" borderId="23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16" fontId="20" fillId="0" borderId="19" xfId="0" applyNumberFormat="1" applyFont="1" applyBorder="1" applyAlignment="1">
      <alignment horizontal="center"/>
    </xf>
    <xf numFmtId="16" fontId="20" fillId="0" borderId="19" xfId="0" applyNumberFormat="1" applyFont="1" applyBorder="1" applyAlignment="1" quotePrefix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6" fontId="20" fillId="0" borderId="19" xfId="0" applyNumberFormat="1" applyFont="1" applyBorder="1" applyAlignment="1" quotePrefix="1">
      <alignment horizontal="right"/>
    </xf>
    <xf numFmtId="6" fontId="20" fillId="0" borderId="19" xfId="0" applyNumberFormat="1" applyFont="1" applyFill="1" applyBorder="1" applyAlignment="1">
      <alignment horizontal="right"/>
    </xf>
    <xf numFmtId="8" fontId="20" fillId="0" borderId="13" xfId="0" applyNumberFormat="1" applyFont="1" applyFill="1" applyBorder="1" applyAlignment="1" quotePrefix="1">
      <alignment horizontal="center"/>
    </xf>
    <xf numFmtId="3" fontId="20" fillId="0" borderId="0" xfId="0" applyNumberFormat="1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17" fontId="11" fillId="0" borderId="14" xfId="0" applyNumberFormat="1" applyFont="1" applyFill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3" fontId="0" fillId="0" borderId="14" xfId="0" applyNumberFormat="1" applyFont="1" applyBorder="1" applyAlignment="1" quotePrefix="1">
      <alignment horizontal="center"/>
    </xf>
    <xf numFmtId="17" fontId="0" fillId="0" borderId="40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8" fontId="0" fillId="0" borderId="33" xfId="0" applyNumberFormat="1" applyFont="1" applyFill="1" applyBorder="1" applyAlignment="1" quotePrefix="1">
      <alignment horizontal="center"/>
    </xf>
    <xf numFmtId="0" fontId="2" fillId="32" borderId="19" xfId="0" applyFont="1" applyFill="1" applyBorder="1" applyAlignment="1">
      <alignment horizontal="center"/>
    </xf>
    <xf numFmtId="16" fontId="0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 quotePrefix="1">
      <alignment horizontal="center"/>
    </xf>
    <xf numFmtId="3" fontId="0" fillId="0" borderId="31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8" fontId="0" fillId="0" borderId="0" xfId="0" applyNumberFormat="1" applyFont="1" applyAlignment="1">
      <alignment/>
    </xf>
    <xf numFmtId="0" fontId="2" fillId="0" borderId="37" xfId="0" applyFont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17" fontId="0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center"/>
    </xf>
    <xf numFmtId="8" fontId="0" fillId="0" borderId="23" xfId="0" applyNumberFormat="1" applyFont="1" applyFill="1" applyBorder="1" applyAlignment="1" quotePrefix="1">
      <alignment horizontal="center"/>
    </xf>
    <xf numFmtId="6" fontId="11" fillId="32" borderId="14" xfId="0" applyNumberFormat="1" applyFont="1" applyFill="1" applyBorder="1" applyAlignment="1" quotePrefix="1">
      <alignment horizontal="right"/>
    </xf>
    <xf numFmtId="6" fontId="11" fillId="32" borderId="16" xfId="0" applyNumberFormat="1" applyFont="1" applyFill="1" applyBorder="1" applyAlignment="1">
      <alignment horizontal="right"/>
    </xf>
    <xf numFmtId="8" fontId="11" fillId="32" borderId="26" xfId="0" applyNumberFormat="1" applyFont="1" applyFill="1" applyBorder="1" applyAlignment="1" quotePrefix="1">
      <alignment horizontal="center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6" fontId="11" fillId="0" borderId="16" xfId="0" applyNumberFormat="1" applyFont="1" applyBorder="1" applyAlignment="1">
      <alignment/>
    </xf>
    <xf numFmtId="17" fontId="11" fillId="0" borderId="26" xfId="0" applyNumberFormat="1" applyFont="1" applyBorder="1" applyAlignment="1" quotePrefix="1">
      <alignment horizontal="center"/>
    </xf>
    <xf numFmtId="6" fontId="11" fillId="0" borderId="29" xfId="0" applyNumberFormat="1" applyFont="1" applyBorder="1" applyAlignment="1">
      <alignment/>
    </xf>
    <xf numFmtId="6" fontId="0" fillId="0" borderId="36" xfId="0" applyNumberFormat="1" applyFont="1" applyBorder="1" applyAlignment="1" quotePrefix="1">
      <alignment horizontal="right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6" fontId="11" fillId="0" borderId="13" xfId="0" applyNumberFormat="1" applyFont="1" applyBorder="1" applyAlignment="1">
      <alignment/>
    </xf>
    <xf numFmtId="16" fontId="11" fillId="0" borderId="39" xfId="0" applyNumberFormat="1" applyFont="1" applyBorder="1" applyAlignment="1" quotePrefix="1">
      <alignment horizontal="center"/>
    </xf>
    <xf numFmtId="6" fontId="11" fillId="0" borderId="28" xfId="0" applyNumberFormat="1" applyFont="1" applyBorder="1" applyAlignment="1" quotePrefix="1">
      <alignment/>
    </xf>
    <xf numFmtId="16" fontId="20" fillId="0" borderId="26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/>
    </xf>
    <xf numFmtId="8" fontId="20" fillId="0" borderId="16" xfId="0" applyNumberFormat="1" applyFont="1" applyFill="1" applyBorder="1" applyAlignment="1" quotePrefix="1">
      <alignment horizontal="center"/>
    </xf>
    <xf numFmtId="0" fontId="0" fillId="32" borderId="0" xfId="0" applyFont="1" applyFill="1" applyAlignment="1">
      <alignment/>
    </xf>
    <xf numFmtId="16" fontId="0" fillId="32" borderId="23" xfId="0" applyNumberFormat="1" applyFont="1" applyFill="1" applyBorder="1" applyAlignment="1" quotePrefix="1">
      <alignment horizontal="center"/>
    </xf>
    <xf numFmtId="16" fontId="0" fillId="32" borderId="17" xfId="0" applyNumberFormat="1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6" fontId="0" fillId="32" borderId="17" xfId="0" applyNumberFormat="1" applyFont="1" applyFill="1" applyBorder="1" applyAlignment="1" quotePrefix="1">
      <alignment horizontal="right"/>
    </xf>
    <xf numFmtId="6" fontId="0" fillId="32" borderId="23" xfId="0" applyNumberFormat="1" applyFont="1" applyFill="1" applyBorder="1" applyAlignment="1" quotePrefix="1">
      <alignment horizontal="right"/>
    </xf>
    <xf numFmtId="6" fontId="0" fillId="32" borderId="17" xfId="0" applyNumberFormat="1" applyFont="1" applyFill="1" applyBorder="1" applyAlignment="1">
      <alignment horizontal="right"/>
    </xf>
    <xf numFmtId="8" fontId="0" fillId="32" borderId="23" xfId="0" applyNumberFormat="1" applyFont="1" applyFill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11" fillId="32" borderId="22" xfId="0" applyNumberFormat="1" applyFont="1" applyFill="1" applyBorder="1" applyAlignment="1" quotePrefix="1">
      <alignment horizontal="center"/>
    </xf>
    <xf numFmtId="16" fontId="11" fillId="32" borderId="23" xfId="0" applyNumberFormat="1" applyFont="1" applyFill="1" applyBorder="1" applyAlignment="1">
      <alignment horizontal="center"/>
    </xf>
    <xf numFmtId="0" fontId="11" fillId="32" borderId="17" xfId="0" applyFont="1" applyFill="1" applyBorder="1" applyAlignment="1" quotePrefix="1">
      <alignment horizontal="center"/>
    </xf>
    <xf numFmtId="0" fontId="11" fillId="32" borderId="23" xfId="0" applyFont="1" applyFill="1" applyBorder="1" applyAlignment="1" quotePrefix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11" fillId="32" borderId="17" xfId="0" applyFont="1" applyFill="1" applyBorder="1" applyAlignment="1">
      <alignment/>
    </xf>
    <xf numFmtId="6" fontId="11" fillId="32" borderId="22" xfId="0" applyNumberFormat="1" applyFont="1" applyFill="1" applyBorder="1" applyAlignment="1" quotePrefix="1">
      <alignment horizontal="right"/>
    </xf>
    <xf numFmtId="6" fontId="11" fillId="32" borderId="23" xfId="0" applyNumberFormat="1" applyFont="1" applyFill="1" applyBorder="1" applyAlignment="1" quotePrefix="1">
      <alignment horizontal="right"/>
    </xf>
    <xf numFmtId="6" fontId="11" fillId="32" borderId="24" xfId="0" applyNumberFormat="1" applyFont="1" applyFill="1" applyBorder="1" applyAlignment="1">
      <alignment horizontal="right"/>
    </xf>
    <xf numFmtId="8" fontId="11" fillId="32" borderId="23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6" fontId="0" fillId="0" borderId="17" xfId="0" applyNumberFormat="1" applyFont="1" applyFill="1" applyBorder="1" applyAlignment="1" quotePrefix="1">
      <alignment horizontal="right"/>
    </xf>
    <xf numFmtId="6" fontId="11" fillId="32" borderId="0" xfId="0" applyNumberFormat="1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2" fillId="32" borderId="30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8" fontId="11" fillId="32" borderId="13" xfId="0" applyNumberFormat="1" applyFont="1" applyFill="1" applyBorder="1" applyAlignment="1">
      <alignment horizontal="center"/>
    </xf>
    <xf numFmtId="0" fontId="0" fillId="0" borderId="36" xfId="0" applyFont="1" applyFill="1" applyBorder="1" applyAlignment="1" quotePrefix="1">
      <alignment horizontal="center"/>
    </xf>
    <xf numFmtId="8" fontId="0" fillId="0" borderId="37" xfId="0" applyNumberFormat="1" applyFont="1" applyBorder="1" applyAlignment="1">
      <alignment horizontal="center"/>
    </xf>
    <xf numFmtId="8" fontId="11" fillId="32" borderId="26" xfId="0" applyNumberFormat="1" applyFont="1" applyFill="1" applyBorder="1" applyAlignment="1">
      <alignment horizontal="center"/>
    </xf>
    <xf numFmtId="8" fontId="11" fillId="0" borderId="13" xfId="0" applyNumberFormat="1" applyFont="1" applyBorder="1" applyAlignment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6" fontId="0" fillId="0" borderId="25" xfId="0" applyNumberFormat="1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8" fontId="0" fillId="0" borderId="16" xfId="0" applyNumberFormat="1" applyFont="1" applyFill="1" applyBorder="1" applyAlignment="1" quotePrefix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16" fontId="0" fillId="0" borderId="38" xfId="0" applyNumberFormat="1" applyFont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8" fontId="0" fillId="32" borderId="25" xfId="0" applyNumberFormat="1" applyFont="1" applyFill="1" applyBorder="1" applyAlignment="1" quotePrefix="1">
      <alignment horizontal="center"/>
    </xf>
    <xf numFmtId="16" fontId="0" fillId="0" borderId="36" xfId="0" applyNumberFormat="1" applyFont="1" applyBorder="1" applyAlignment="1">
      <alignment horizontal="center"/>
    </xf>
    <xf numFmtId="0" fontId="0" fillId="32" borderId="25" xfId="0" applyFont="1" applyFill="1" applyBorder="1" applyAlignment="1" quotePrefix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6" fontId="0" fillId="32" borderId="36" xfId="0" applyNumberFormat="1" applyFont="1" applyFill="1" applyBorder="1" applyAlignment="1" quotePrefix="1">
      <alignment horizontal="right"/>
    </xf>
    <xf numFmtId="3" fontId="20" fillId="0" borderId="0" xfId="0" applyNumberFormat="1" applyFont="1" applyBorder="1" applyAlignment="1">
      <alignment horizontal="center"/>
    </xf>
    <xf numFmtId="16" fontId="20" fillId="0" borderId="26" xfId="0" applyNumberFormat="1" applyFont="1" applyBorder="1" applyAlignment="1">
      <alignment horizontal="center"/>
    </xf>
    <xf numFmtId="0" fontId="20" fillId="0" borderId="15" xfId="0" applyFont="1" applyBorder="1" applyAlignment="1" quotePrefix="1">
      <alignment horizontal="center"/>
    </xf>
    <xf numFmtId="0" fontId="20" fillId="0" borderId="26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6" fontId="20" fillId="0" borderId="26" xfId="0" applyNumberFormat="1" applyFont="1" applyBorder="1" applyAlignment="1" quotePrefix="1">
      <alignment horizontal="right"/>
    </xf>
    <xf numFmtId="6" fontId="20" fillId="0" borderId="15" xfId="0" applyNumberFormat="1" applyFont="1" applyBorder="1" applyAlignment="1" quotePrefix="1">
      <alignment horizontal="right"/>
    </xf>
    <xf numFmtId="6" fontId="20" fillId="0" borderId="26" xfId="0" applyNumberFormat="1" applyFont="1" applyFill="1" applyBorder="1" applyAlignment="1">
      <alignment horizontal="right"/>
    </xf>
    <xf numFmtId="0" fontId="0" fillId="32" borderId="15" xfId="0" applyFont="1" applyFill="1" applyBorder="1" applyAlignment="1">
      <alignment horizontal="center"/>
    </xf>
    <xf numFmtId="6" fontId="0" fillId="32" borderId="15" xfId="0" applyNumberFormat="1" applyFont="1" applyFill="1" applyBorder="1" applyAlignment="1">
      <alignment horizontal="right"/>
    </xf>
    <xf numFmtId="6" fontId="0" fillId="32" borderId="0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/>
    </xf>
    <xf numFmtId="0" fontId="0" fillId="32" borderId="21" xfId="0" applyFont="1" applyFill="1" applyBorder="1" applyAlignment="1">
      <alignment horizontal="center"/>
    </xf>
    <xf numFmtId="8" fontId="0" fillId="32" borderId="26" xfId="0" applyNumberFormat="1" applyFont="1" applyFill="1" applyBorder="1" applyAlignment="1" quotePrefix="1">
      <alignment horizontal="center"/>
    </xf>
    <xf numFmtId="0" fontId="0" fillId="32" borderId="36" xfId="0" applyFont="1" applyFill="1" applyBorder="1" applyAlignment="1" quotePrefix="1">
      <alignment horizontal="center"/>
    </xf>
    <xf numFmtId="6" fontId="0" fillId="32" borderId="25" xfId="0" applyNumberFormat="1" applyFont="1" applyFill="1" applyBorder="1" applyAlignment="1" quotePrefix="1">
      <alignment horizontal="right"/>
    </xf>
    <xf numFmtId="6" fontId="0" fillId="32" borderId="36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3" fontId="0" fillId="0" borderId="12" xfId="0" applyNumberFormat="1" applyFont="1" applyFill="1" applyBorder="1" applyAlignment="1" quotePrefix="1">
      <alignment horizontal="center"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12" xfId="0" applyFont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9" xfId="0" applyNumberFormat="1" applyFont="1" applyFill="1" applyBorder="1" applyAlignment="1">
      <alignment horizontal="right"/>
    </xf>
    <xf numFmtId="6" fontId="0" fillId="32" borderId="19" xfId="0" applyNumberFormat="1" applyFont="1" applyFill="1" applyBorder="1" applyAlignment="1">
      <alignment/>
    </xf>
    <xf numFmtId="8" fontId="0" fillId="32" borderId="13" xfId="0" applyNumberFormat="1" applyFont="1" applyFill="1" applyBorder="1" applyAlignment="1" quotePrefix="1">
      <alignment horizontal="center"/>
    </xf>
    <xf numFmtId="16" fontId="0" fillId="0" borderId="25" xfId="0" applyNumberFormat="1" applyFont="1" applyFill="1" applyBorder="1" applyAlignment="1" quotePrefix="1">
      <alignment horizontal="center"/>
    </xf>
    <xf numFmtId="0" fontId="12" fillId="0" borderId="13" xfId="0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8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 quotePrefix="1">
      <alignment horizontal="center"/>
    </xf>
    <xf numFmtId="0" fontId="11" fillId="0" borderId="16" xfId="0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16" fontId="0" fillId="0" borderId="40" xfId="0" applyNumberFormat="1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>
      <alignment horizontal="center"/>
    </xf>
    <xf numFmtId="8" fontId="11" fillId="0" borderId="16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0" xfId="0" applyFont="1" applyFill="1" applyBorder="1" applyAlignment="1" quotePrefix="1">
      <alignment horizontal="center"/>
    </xf>
    <xf numFmtId="0" fontId="0" fillId="32" borderId="13" xfId="0" applyFont="1" applyFill="1" applyBorder="1" applyAlignment="1" quotePrefix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6" fontId="0" fillId="32" borderId="12" xfId="0" applyNumberFormat="1" applyFont="1" applyFill="1" applyBorder="1" applyAlignment="1" quotePrefix="1">
      <alignment horizontal="right"/>
    </xf>
    <xf numFmtId="6" fontId="0" fillId="32" borderId="19" xfId="0" applyNumberFormat="1" applyFont="1" applyFill="1" applyBorder="1" applyAlignment="1" quotePrefix="1">
      <alignment horizontal="right"/>
    </xf>
    <xf numFmtId="6" fontId="0" fillId="32" borderId="0" xfId="0" applyNumberFormat="1" applyFont="1" applyFill="1" applyBorder="1" applyAlignment="1">
      <alignment horizontal="right"/>
    </xf>
    <xf numFmtId="8" fontId="0" fillId="32" borderId="19" xfId="0" applyNumberFormat="1" applyFont="1" applyFill="1" applyBorder="1" applyAlignment="1" quotePrefix="1">
      <alignment horizontal="center"/>
    </xf>
    <xf numFmtId="16" fontId="0" fillId="32" borderId="12" xfId="0" applyNumberFormat="1" applyFont="1" applyFill="1" applyBorder="1" applyAlignment="1">
      <alignment horizontal="center"/>
    </xf>
    <xf numFmtId="16" fontId="0" fillId="32" borderId="19" xfId="0" applyNumberFormat="1" applyFont="1" applyFill="1" applyBorder="1" applyAlignment="1" quotePrefix="1">
      <alignment horizontal="center"/>
    </xf>
    <xf numFmtId="0" fontId="0" fillId="32" borderId="14" xfId="0" applyFont="1" applyFill="1" applyBorder="1" applyAlignment="1">
      <alignment/>
    </xf>
    <xf numFmtId="16" fontId="0" fillId="32" borderId="14" xfId="0" applyNumberFormat="1" applyFont="1" applyFill="1" applyBorder="1" applyAlignment="1">
      <alignment horizontal="center"/>
    </xf>
    <xf numFmtId="16" fontId="20" fillId="0" borderId="12" xfId="0" applyNumberFormat="1" applyFont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6" fontId="20" fillId="0" borderId="0" xfId="0" applyNumberFormat="1" applyFont="1" applyFill="1" applyBorder="1" applyAlignment="1">
      <alignment horizontal="right"/>
    </xf>
    <xf numFmtId="16" fontId="20" fillId="0" borderId="14" xfId="0" applyNumberFormat="1" applyFont="1" applyBorder="1" applyAlignment="1" quotePrefix="1">
      <alignment horizontal="center"/>
    </xf>
    <xf numFmtId="16" fontId="20" fillId="0" borderId="16" xfId="0" applyNumberFormat="1" applyFont="1" applyBorder="1" applyAlignment="1">
      <alignment horizontal="center"/>
    </xf>
    <xf numFmtId="0" fontId="12" fillId="0" borderId="19" xfId="0" applyFont="1" applyBorder="1" applyAlignment="1" quotePrefix="1">
      <alignment horizontal="center"/>
    </xf>
    <xf numFmtId="0" fontId="20" fillId="0" borderId="19" xfId="0" applyFont="1" applyBorder="1" applyAlignment="1" quotePrefix="1">
      <alignment horizontal="center"/>
    </xf>
    <xf numFmtId="0" fontId="20" fillId="0" borderId="19" xfId="0" applyFont="1" applyBorder="1" applyAlignment="1">
      <alignment horizontal="left"/>
    </xf>
    <xf numFmtId="8" fontId="20" fillId="0" borderId="19" xfId="0" applyNumberFormat="1" applyFont="1" applyFill="1" applyBorder="1" applyAlignment="1" quotePrefix="1">
      <alignment horizontal="center"/>
    </xf>
    <xf numFmtId="8" fontId="20" fillId="0" borderId="26" xfId="0" applyNumberFormat="1" applyFont="1" applyFill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8" fontId="11" fillId="0" borderId="12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8" fontId="11" fillId="0" borderId="16" xfId="0" applyNumberFormat="1" applyFont="1" applyBorder="1" applyAlignment="1">
      <alignment horizontal="center"/>
    </xf>
    <xf numFmtId="0" fontId="11" fillId="32" borderId="14" xfId="0" applyFont="1" applyFill="1" applyBorder="1" applyAlignment="1" quotePrefix="1">
      <alignment horizontal="center"/>
    </xf>
    <xf numFmtId="0" fontId="11" fillId="32" borderId="16" xfId="0" applyFont="1" applyFill="1" applyBorder="1" applyAlignment="1">
      <alignment horizontal="center"/>
    </xf>
    <xf numFmtId="16" fontId="11" fillId="0" borderId="0" xfId="0" applyNumberFormat="1" applyFont="1" applyFill="1" applyBorder="1" applyAlignment="1" quotePrefix="1">
      <alignment horizontal="center"/>
    </xf>
    <xf numFmtId="6" fontId="11" fillId="0" borderId="0" xfId="0" applyNumberFormat="1" applyFont="1" applyFill="1" applyBorder="1" applyAlignment="1">
      <alignment horizontal="right"/>
    </xf>
    <xf numFmtId="6" fontId="11" fillId="32" borderId="19" xfId="0" applyNumberFormat="1" applyFont="1" applyFill="1" applyBorder="1" applyAlignment="1">
      <alignment horizontal="right"/>
    </xf>
    <xf numFmtId="6" fontId="0" fillId="0" borderId="15" xfId="0" applyNumberFormat="1" applyFont="1" applyFill="1" applyBorder="1" applyAlignment="1">
      <alignment horizontal="right"/>
    </xf>
    <xf numFmtId="6" fontId="0" fillId="0" borderId="14" xfId="0" applyNumberFormat="1" applyFont="1" applyFill="1" applyBorder="1" applyAlignment="1">
      <alignment horizontal="right"/>
    </xf>
    <xf numFmtId="8" fontId="0" fillId="0" borderId="26" xfId="0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31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27" xfId="0" applyFont="1" applyBorder="1" applyAlignment="1">
      <alignment horizontal="left"/>
    </xf>
    <xf numFmtId="6" fontId="11" fillId="0" borderId="31" xfId="0" applyNumberFormat="1" applyFont="1" applyBorder="1" applyAlignment="1" quotePrefix="1">
      <alignment horizontal="right"/>
    </xf>
    <xf numFmtId="6" fontId="11" fillId="0" borderId="40" xfId="0" applyNumberFormat="1" applyFont="1" applyBorder="1" applyAlignment="1" quotePrefix="1">
      <alignment horizontal="right"/>
    </xf>
    <xf numFmtId="6" fontId="11" fillId="0" borderId="27" xfId="0" applyNumberFormat="1" applyFont="1" applyBorder="1" applyAlignment="1">
      <alignment horizontal="right"/>
    </xf>
    <xf numFmtId="8" fontId="11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Fill="1" applyBorder="1" applyAlignment="1">
      <alignment/>
    </xf>
    <xf numFmtId="16" fontId="11" fillId="0" borderId="40" xfId="0" applyNumberFormat="1" applyFont="1" applyBorder="1" applyAlignment="1" quotePrefix="1">
      <alignment horizontal="center"/>
    </xf>
    <xf numFmtId="0" fontId="11" fillId="0" borderId="31" xfId="0" applyFont="1" applyBorder="1" applyAlignment="1">
      <alignment/>
    </xf>
    <xf numFmtId="6" fontId="11" fillId="0" borderId="31" xfId="0" applyNumberFormat="1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33" xfId="0" applyNumberFormat="1" applyFont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8" fontId="11" fillId="0" borderId="19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6" fontId="11" fillId="0" borderId="31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center"/>
    </xf>
    <xf numFmtId="0" fontId="20" fillId="0" borderId="12" xfId="0" applyFont="1" applyBorder="1" applyAlignment="1" quotePrefix="1">
      <alignment horizontal="center"/>
    </xf>
    <xf numFmtId="0" fontId="12" fillId="0" borderId="12" xfId="0" applyFont="1" applyBorder="1" applyAlignment="1" quotePrefix="1">
      <alignment horizontal="center"/>
    </xf>
    <xf numFmtId="16" fontId="20" fillId="32" borderId="15" xfId="0" applyNumberFormat="1" applyFont="1" applyFill="1" applyBorder="1" applyAlignment="1" quotePrefix="1">
      <alignment horizontal="center"/>
    </xf>
    <xf numFmtId="0" fontId="20" fillId="32" borderId="15" xfId="0" applyFont="1" applyFill="1" applyBorder="1" applyAlignment="1" quotePrefix="1">
      <alignment horizontal="center"/>
    </xf>
    <xf numFmtId="0" fontId="20" fillId="0" borderId="28" xfId="0" applyFont="1" applyBorder="1" applyAlignment="1" quotePrefix="1">
      <alignment horizontal="center"/>
    </xf>
    <xf numFmtId="0" fontId="20" fillId="32" borderId="15" xfId="0" applyFont="1" applyFill="1" applyBorder="1" applyAlignment="1">
      <alignment horizontal="center"/>
    </xf>
    <xf numFmtId="8" fontId="20" fillId="32" borderId="16" xfId="0" applyNumberFormat="1" applyFont="1" applyFill="1" applyBorder="1" applyAlignment="1" quotePrefix="1">
      <alignment horizontal="center"/>
    </xf>
    <xf numFmtId="16" fontId="11" fillId="32" borderId="19" xfId="0" applyNumberFormat="1" applyFont="1" applyFill="1" applyBorder="1" applyAlignment="1" quotePrefix="1">
      <alignment horizontal="center"/>
    </xf>
    <xf numFmtId="0" fontId="20" fillId="32" borderId="25" xfId="0" applyFont="1" applyFill="1" applyBorder="1" applyAlignment="1">
      <alignment horizontal="center"/>
    </xf>
    <xf numFmtId="16" fontId="11" fillId="0" borderId="30" xfId="0" applyNumberFormat="1" applyFont="1" applyFill="1" applyBorder="1" applyAlignment="1">
      <alignment horizontal="center"/>
    </xf>
    <xf numFmtId="16" fontId="11" fillId="0" borderId="10" xfId="0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6" fontId="11" fillId="0" borderId="11" xfId="0" applyNumberFormat="1" applyFont="1" applyFill="1" applyBorder="1" applyAlignment="1" quotePrefix="1">
      <alignment horizontal="right"/>
    </xf>
    <xf numFmtId="8" fontId="11" fillId="0" borderId="32" xfId="0" applyNumberFormat="1" applyFont="1" applyFill="1" applyBorder="1" applyAlignment="1">
      <alignment horizontal="center"/>
    </xf>
    <xf numFmtId="16" fontId="11" fillId="0" borderId="26" xfId="0" applyNumberFormat="1" applyFont="1" applyFill="1" applyBorder="1" applyAlignment="1">
      <alignment horizontal="center"/>
    </xf>
    <xf numFmtId="0" fontId="2" fillId="32" borderId="26" xfId="0" applyFont="1" applyFill="1" applyBorder="1" applyAlignment="1" quotePrefix="1">
      <alignment horizontal="center"/>
    </xf>
    <xf numFmtId="8" fontId="0" fillId="32" borderId="28" xfId="0" applyNumberFormat="1" applyFont="1" applyFill="1" applyBorder="1" applyAlignment="1" quotePrefix="1">
      <alignment horizontal="center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 quotePrefix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/>
    </xf>
    <xf numFmtId="6" fontId="20" fillId="0" borderId="19" xfId="0" applyNumberFormat="1" applyFont="1" applyBorder="1" applyAlignment="1">
      <alignment horizontal="right"/>
    </xf>
    <xf numFmtId="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 quotePrefix="1">
      <alignment horizontal="center"/>
    </xf>
    <xf numFmtId="6" fontId="20" fillId="0" borderId="19" xfId="0" applyNumberFormat="1" applyFont="1" applyBorder="1" applyAlignment="1" quotePrefix="1">
      <alignment horizontal="right"/>
    </xf>
    <xf numFmtId="6" fontId="20" fillId="0" borderId="0" xfId="0" applyNumberFormat="1" applyFont="1" applyBorder="1" applyAlignment="1" quotePrefix="1">
      <alignment horizontal="right"/>
    </xf>
    <xf numFmtId="8" fontId="20" fillId="0" borderId="13" xfId="0" applyNumberFormat="1" applyFont="1" applyBorder="1" applyAlignment="1" quotePrefix="1">
      <alignment horizontal="center"/>
    </xf>
    <xf numFmtId="0" fontId="20" fillId="0" borderId="15" xfId="0" applyFont="1" applyBorder="1" applyAlignment="1" quotePrefix="1">
      <alignment horizontal="center"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 quotePrefix="1">
      <alignment horizontal="center"/>
    </xf>
    <xf numFmtId="0" fontId="20" fillId="0" borderId="26" xfId="0" applyFont="1" applyBorder="1" applyAlignment="1">
      <alignment horizontal="center"/>
    </xf>
    <xf numFmtId="6" fontId="20" fillId="0" borderId="15" xfId="0" applyNumberFormat="1" applyFont="1" applyBorder="1" applyAlignment="1" quotePrefix="1">
      <alignment horizontal="right"/>
    </xf>
    <xf numFmtId="6" fontId="20" fillId="0" borderId="26" xfId="0" applyNumberFormat="1" applyFont="1" applyBorder="1" applyAlignment="1" quotePrefix="1">
      <alignment horizontal="right"/>
    </xf>
    <xf numFmtId="6" fontId="20" fillId="0" borderId="15" xfId="0" applyNumberFormat="1" applyFont="1" applyBorder="1" applyAlignment="1">
      <alignment horizontal="right"/>
    </xf>
    <xf numFmtId="8" fontId="20" fillId="0" borderId="26" xfId="0" applyNumberFormat="1" applyFont="1" applyBorder="1" applyAlignment="1" quotePrefix="1">
      <alignment horizontal="center"/>
    </xf>
    <xf numFmtId="6" fontId="20" fillId="0" borderId="30" xfId="0" applyNumberFormat="1" applyFont="1" applyBorder="1" applyAlignment="1" quotePrefix="1">
      <alignment horizontal="right"/>
    </xf>
    <xf numFmtId="8" fontId="20" fillId="0" borderId="19" xfId="0" applyNumberFormat="1" applyFont="1" applyBorder="1" applyAlignment="1" quotePrefix="1">
      <alignment horizontal="center"/>
    </xf>
    <xf numFmtId="0" fontId="2" fillId="0" borderId="38" xfId="0" applyFont="1" applyBorder="1" applyAlignment="1" quotePrefix="1">
      <alignment horizontal="center"/>
    </xf>
    <xf numFmtId="0" fontId="12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1" xfId="0" applyFont="1" applyBorder="1" applyAlignment="1" quotePrefix="1">
      <alignment horizontal="center"/>
    </xf>
    <xf numFmtId="0" fontId="12" fillId="0" borderId="26" xfId="0" applyFont="1" applyFill="1" applyBorder="1" applyAlignment="1">
      <alignment horizontal="center"/>
    </xf>
    <xf numFmtId="0" fontId="20" fillId="32" borderId="28" xfId="0" applyFont="1" applyFill="1" applyBorder="1" applyAlignment="1">
      <alignment horizontal="center"/>
    </xf>
    <xf numFmtId="16" fontId="20" fillId="32" borderId="28" xfId="0" applyNumberFormat="1" applyFont="1" applyFill="1" applyBorder="1" applyAlignment="1" quotePrefix="1">
      <alignment horizontal="center"/>
    </xf>
    <xf numFmtId="6" fontId="20" fillId="32" borderId="28" xfId="0" applyNumberFormat="1" applyFont="1" applyFill="1" applyBorder="1" applyAlignment="1" quotePrefix="1">
      <alignment horizontal="right"/>
    </xf>
    <xf numFmtId="6" fontId="20" fillId="32" borderId="28" xfId="0" applyNumberFormat="1" applyFont="1" applyFill="1" applyBorder="1" applyAlignment="1">
      <alignment horizontal="right"/>
    </xf>
    <xf numFmtId="0" fontId="11" fillId="0" borderId="38" xfId="0" applyFont="1" applyBorder="1" applyAlignment="1">
      <alignment horizontal="center"/>
    </xf>
    <xf numFmtId="16" fontId="11" fillId="32" borderId="38" xfId="0" applyNumberFormat="1" applyFont="1" applyFill="1" applyBorder="1" applyAlignment="1" quotePrefix="1">
      <alignment horizontal="center"/>
    </xf>
    <xf numFmtId="16" fontId="11" fillId="32" borderId="25" xfId="0" applyNumberFormat="1" applyFont="1" applyFill="1" applyBorder="1" applyAlignment="1">
      <alignment horizontal="center"/>
    </xf>
    <xf numFmtId="0" fontId="11" fillId="32" borderId="36" xfId="0" applyFont="1" applyFill="1" applyBorder="1" applyAlignment="1" quotePrefix="1">
      <alignment horizontal="center"/>
    </xf>
    <xf numFmtId="0" fontId="11" fillId="32" borderId="25" xfId="0" applyFont="1" applyFill="1" applyBorder="1" applyAlignment="1" quotePrefix="1">
      <alignment horizontal="center"/>
    </xf>
    <xf numFmtId="0" fontId="11" fillId="32" borderId="36" xfId="0" applyFont="1" applyFill="1" applyBorder="1" applyAlignment="1">
      <alignment horizontal="center"/>
    </xf>
    <xf numFmtId="0" fontId="11" fillId="32" borderId="25" xfId="0" applyFont="1" applyFill="1" applyBorder="1" applyAlignment="1">
      <alignment horizontal="center"/>
    </xf>
    <xf numFmtId="0" fontId="11" fillId="32" borderId="36" xfId="0" applyFont="1" applyFill="1" applyBorder="1" applyAlignment="1">
      <alignment/>
    </xf>
    <xf numFmtId="6" fontId="11" fillId="32" borderId="38" xfId="0" applyNumberFormat="1" applyFont="1" applyFill="1" applyBorder="1" applyAlignment="1" quotePrefix="1">
      <alignment horizontal="right"/>
    </xf>
    <xf numFmtId="6" fontId="11" fillId="32" borderId="25" xfId="0" applyNumberFormat="1" applyFont="1" applyFill="1" applyBorder="1" applyAlignment="1" quotePrefix="1">
      <alignment horizontal="right"/>
    </xf>
    <xf numFmtId="6" fontId="11" fillId="32" borderId="37" xfId="0" applyNumberFormat="1" applyFont="1" applyFill="1" applyBorder="1" applyAlignment="1">
      <alignment horizontal="right"/>
    </xf>
    <xf numFmtId="8" fontId="11" fillId="32" borderId="25" xfId="0" applyNumberFormat="1" applyFont="1" applyFill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16" fontId="2" fillId="0" borderId="19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center"/>
    </xf>
    <xf numFmtId="6" fontId="0" fillId="0" borderId="13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6" fontId="0" fillId="0" borderId="18" xfId="0" applyNumberFormat="1" applyFont="1" applyBorder="1" applyAlignment="1">
      <alignment horizontal="right"/>
    </xf>
    <xf numFmtId="8" fontId="0" fillId="0" borderId="19" xfId="0" applyNumberFormat="1" applyFont="1" applyFill="1" applyBorder="1" applyAlignment="1" quotePrefix="1">
      <alignment horizontal="center"/>
    </xf>
    <xf numFmtId="8" fontId="0" fillId="0" borderId="27" xfId="0" applyNumberFormat="1" applyFont="1" applyFill="1" applyBorder="1" applyAlignment="1" quotePrefix="1">
      <alignment horizontal="center"/>
    </xf>
    <xf numFmtId="0" fontId="0" fillId="0" borderId="22" xfId="0" applyFont="1" applyBorder="1" applyAlignment="1">
      <alignment horizontal="left"/>
    </xf>
    <xf numFmtId="0" fontId="2" fillId="32" borderId="23" xfId="0" applyFont="1" applyFill="1" applyBorder="1" applyAlignment="1">
      <alignment horizontal="center"/>
    </xf>
    <xf numFmtId="16" fontId="20" fillId="32" borderId="17" xfId="0" applyNumberFormat="1" applyFont="1" applyFill="1" applyBorder="1" applyAlignment="1" quotePrefix="1">
      <alignment horizontal="center"/>
    </xf>
    <xf numFmtId="0" fontId="20" fillId="32" borderId="23" xfId="0" applyFont="1" applyFill="1" applyBorder="1" applyAlignment="1">
      <alignment horizontal="center"/>
    </xf>
    <xf numFmtId="0" fontId="20" fillId="32" borderId="17" xfId="0" applyFont="1" applyFill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20" fillId="32" borderId="17" xfId="0" applyFont="1" applyFill="1" applyBorder="1" applyAlignment="1">
      <alignment horizontal="center"/>
    </xf>
    <xf numFmtId="6" fontId="20" fillId="32" borderId="23" xfId="0" applyNumberFormat="1" applyFont="1" applyFill="1" applyBorder="1" applyAlignment="1" quotePrefix="1">
      <alignment horizontal="right"/>
    </xf>
    <xf numFmtId="6" fontId="20" fillId="32" borderId="17" xfId="0" applyNumberFormat="1" applyFont="1" applyFill="1" applyBorder="1" applyAlignment="1" quotePrefix="1">
      <alignment horizontal="right"/>
    </xf>
    <xf numFmtId="6" fontId="20" fillId="32" borderId="23" xfId="0" applyNumberFormat="1" applyFont="1" applyFill="1" applyBorder="1" applyAlignment="1">
      <alignment horizontal="right"/>
    </xf>
    <xf numFmtId="8" fontId="20" fillId="32" borderId="24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12" fillId="0" borderId="16" xfId="0" applyFont="1" applyBorder="1" applyAlignment="1">
      <alignment horizontal="center"/>
    </xf>
    <xf numFmtId="6" fontId="11" fillId="0" borderId="12" xfId="0" applyNumberFormat="1" applyFont="1" applyBorder="1" applyAlignment="1">
      <alignment/>
    </xf>
    <xf numFmtId="8" fontId="0" fillId="0" borderId="12" xfId="0" applyNumberFormat="1" applyFont="1" applyBorder="1" applyAlignment="1" quotePrefix="1">
      <alignment horizontal="center"/>
    </xf>
    <xf numFmtId="8" fontId="11" fillId="0" borderId="26" xfId="0" applyNumberFormat="1" applyFont="1" applyBorder="1" applyAlignment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6" fontId="11" fillId="0" borderId="36" xfId="0" applyNumberFormat="1" applyFont="1" applyBorder="1" applyAlignment="1">
      <alignment horizontal="right"/>
    </xf>
    <xf numFmtId="6" fontId="11" fillId="0" borderId="25" xfId="0" applyNumberFormat="1" applyFont="1" applyBorder="1" applyAlignment="1">
      <alignment horizontal="right"/>
    </xf>
    <xf numFmtId="6" fontId="11" fillId="0" borderId="36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11" fillId="32" borderId="12" xfId="0" applyFont="1" applyFill="1" applyBorder="1" applyAlignment="1">
      <alignment horizontal="center"/>
    </xf>
    <xf numFmtId="6" fontId="0" fillId="0" borderId="19" xfId="0" applyNumberFormat="1" applyFont="1" applyFill="1" applyBorder="1" applyAlignment="1" quotePrefix="1">
      <alignment horizontal="right"/>
    </xf>
    <xf numFmtId="16" fontId="20" fillId="32" borderId="38" xfId="0" applyNumberFormat="1" applyFont="1" applyFill="1" applyBorder="1" applyAlignment="1" quotePrefix="1">
      <alignment horizontal="center"/>
    </xf>
    <xf numFmtId="0" fontId="20" fillId="32" borderId="25" xfId="0" applyFont="1" applyFill="1" applyBorder="1" applyAlignment="1" quotePrefix="1">
      <alignment horizontal="center"/>
    </xf>
    <xf numFmtId="0" fontId="20" fillId="32" borderId="36" xfId="0" applyFont="1" applyFill="1" applyBorder="1" applyAlignment="1" quotePrefix="1">
      <alignment horizontal="center"/>
    </xf>
    <xf numFmtId="0" fontId="20" fillId="0" borderId="25" xfId="0" applyFont="1" applyBorder="1" applyAlignment="1" quotePrefix="1">
      <alignment horizontal="center"/>
    </xf>
    <xf numFmtId="0" fontId="20" fillId="32" borderId="36" xfId="0" applyFont="1" applyFill="1" applyBorder="1" applyAlignment="1">
      <alignment horizontal="center"/>
    </xf>
    <xf numFmtId="6" fontId="20" fillId="32" borderId="25" xfId="0" applyNumberFormat="1" applyFont="1" applyFill="1" applyBorder="1" applyAlignment="1" quotePrefix="1">
      <alignment horizontal="right"/>
    </xf>
    <xf numFmtId="6" fontId="20" fillId="32" borderId="36" xfId="0" applyNumberFormat="1" applyFont="1" applyFill="1" applyBorder="1" applyAlignment="1" quotePrefix="1">
      <alignment horizontal="right"/>
    </xf>
    <xf numFmtId="6" fontId="20" fillId="32" borderId="25" xfId="0" applyNumberFormat="1" applyFont="1" applyFill="1" applyBorder="1" applyAlignment="1">
      <alignment horizontal="right"/>
    </xf>
    <xf numFmtId="8" fontId="20" fillId="32" borderId="37" xfId="0" applyNumberFormat="1" applyFont="1" applyFill="1" applyBorder="1" applyAlignment="1" quotePrefix="1">
      <alignment horizontal="center"/>
    </xf>
    <xf numFmtId="6" fontId="11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38" xfId="0" applyFont="1" applyBorder="1" applyAlignment="1" quotePrefix="1">
      <alignment horizontal="center"/>
    </xf>
    <xf numFmtId="16" fontId="11" fillId="0" borderId="38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8" fontId="11" fillId="0" borderId="37" xfId="0" applyNumberFormat="1" applyFont="1" applyBorder="1" applyAlignment="1">
      <alignment horizontal="center"/>
    </xf>
    <xf numFmtId="8" fontId="0" fillId="0" borderId="26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" fontId="11" fillId="0" borderId="38" xfId="0" applyNumberFormat="1" applyFont="1" applyBorder="1" applyAlignment="1" quotePrefix="1">
      <alignment horizontal="center"/>
    </xf>
    <xf numFmtId="6" fontId="11" fillId="0" borderId="25" xfId="0" applyNumberFormat="1" applyFont="1" applyBorder="1" applyAlignment="1">
      <alignment/>
    </xf>
    <xf numFmtId="8" fontId="11" fillId="0" borderId="37" xfId="0" applyNumberFormat="1" applyFont="1" applyBorder="1" applyAlignment="1" quotePrefix="1">
      <alignment horizontal="center"/>
    </xf>
    <xf numFmtId="17" fontId="11" fillId="0" borderId="15" xfId="0" applyNumberFormat="1" applyFont="1" applyBorder="1" applyAlignment="1" quotePrefix="1">
      <alignment horizontal="center"/>
    </xf>
    <xf numFmtId="0" fontId="11" fillId="0" borderId="14" xfId="0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21" xfId="0" applyNumberFormat="1" applyFont="1" applyBorder="1" applyAlignment="1">
      <alignment horizontal="right"/>
    </xf>
    <xf numFmtId="0" fontId="0" fillId="32" borderId="19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6" fontId="0" fillId="0" borderId="0" xfId="0" applyNumberFormat="1" applyFont="1" applyFill="1" applyBorder="1" applyAlignment="1">
      <alignment horizontal="right"/>
    </xf>
    <xf numFmtId="8" fontId="0" fillId="0" borderId="19" xfId="0" applyNumberFormat="1" applyFont="1" applyFill="1" applyBorder="1" applyAlignment="1">
      <alignment horizontal="center"/>
    </xf>
    <xf numFmtId="16" fontId="11" fillId="0" borderId="15" xfId="0" applyNumberFormat="1" applyFont="1" applyFill="1" applyBorder="1" applyAlignment="1">
      <alignment horizontal="center"/>
    </xf>
    <xf numFmtId="16" fontId="11" fillId="0" borderId="15" xfId="0" applyNumberFormat="1" applyFont="1" applyFill="1" applyBorder="1" applyAlignment="1" quotePrefix="1">
      <alignment horizontal="center"/>
    </xf>
    <xf numFmtId="0" fontId="11" fillId="0" borderId="26" xfId="0" applyFont="1" applyFill="1" applyBorder="1" applyAlignment="1">
      <alignment horizontal="left"/>
    </xf>
    <xf numFmtId="6" fontId="11" fillId="0" borderId="15" xfId="0" applyNumberFormat="1" applyFont="1" applyFill="1" applyBorder="1" applyAlignment="1">
      <alignment horizontal="right"/>
    </xf>
    <xf numFmtId="6" fontId="11" fillId="0" borderId="26" xfId="0" applyNumberFormat="1" applyFont="1" applyFill="1" applyBorder="1" applyAlignment="1" quotePrefix="1">
      <alignment horizontal="right"/>
    </xf>
    <xf numFmtId="8" fontId="11" fillId="0" borderId="26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center"/>
    </xf>
    <xf numFmtId="16" fontId="0" fillId="0" borderId="38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 quotePrefix="1">
      <alignment/>
    </xf>
    <xf numFmtId="8" fontId="0" fillId="0" borderId="37" xfId="0" applyNumberFormat="1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0" fontId="0" fillId="32" borderId="19" xfId="0" applyFont="1" applyFill="1" applyBorder="1" applyAlignment="1" quotePrefix="1">
      <alignment horizontal="center"/>
    </xf>
    <xf numFmtId="0" fontId="11" fillId="32" borderId="14" xfId="0" applyFont="1" applyFill="1" applyBorder="1" applyAlignment="1">
      <alignment horizontal="center"/>
    </xf>
    <xf numFmtId="8" fontId="0" fillId="32" borderId="12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>
      <alignment horizontal="right"/>
    </xf>
    <xf numFmtId="6" fontId="0" fillId="32" borderId="13" xfId="0" applyNumberFormat="1" applyFont="1" applyFill="1" applyBorder="1" applyAlignment="1" quotePrefix="1">
      <alignment horizontal="right"/>
    </xf>
    <xf numFmtId="6" fontId="0" fillId="32" borderId="30" xfId="0" applyNumberFormat="1" applyFont="1" applyFill="1" applyBorder="1" applyAlignment="1" quotePrefix="1">
      <alignment horizontal="right"/>
    </xf>
    <xf numFmtId="0" fontId="0" fillId="32" borderId="12" xfId="0" applyFont="1" applyFill="1" applyBorder="1" applyAlignment="1">
      <alignment/>
    </xf>
    <xf numFmtId="0" fontId="0" fillId="32" borderId="3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8" fontId="0" fillId="32" borderId="14" xfId="0" applyNumberFormat="1" applyFont="1" applyFill="1" applyBorder="1" applyAlignment="1" quotePrefix="1">
      <alignment horizontal="center"/>
    </xf>
    <xf numFmtId="0" fontId="2" fillId="32" borderId="19" xfId="0" applyFont="1" applyFill="1" applyBorder="1" applyAlignment="1" quotePrefix="1">
      <alignment horizontal="center"/>
    </xf>
    <xf numFmtId="0" fontId="11" fillId="32" borderId="24" xfId="0" applyFont="1" applyFill="1" applyBorder="1" applyAlignment="1" quotePrefix="1">
      <alignment horizontal="center"/>
    </xf>
    <xf numFmtId="16" fontId="11" fillId="32" borderId="25" xfId="0" applyNumberFormat="1" applyFont="1" applyFill="1" applyBorder="1" applyAlignment="1" quotePrefix="1">
      <alignment horizontal="center"/>
    </xf>
    <xf numFmtId="16" fontId="11" fillId="32" borderId="36" xfId="0" applyNumberFormat="1" applyFont="1" applyFill="1" applyBorder="1" applyAlignment="1" quotePrefix="1">
      <alignment horizontal="center"/>
    </xf>
    <xf numFmtId="0" fontId="11" fillId="32" borderId="37" xfId="0" applyFont="1" applyFill="1" applyBorder="1" applyAlignment="1" quotePrefix="1">
      <alignment horizontal="center"/>
    </xf>
    <xf numFmtId="6" fontId="11" fillId="32" borderId="36" xfId="0" applyNumberFormat="1" applyFont="1" applyFill="1" applyBorder="1" applyAlignment="1">
      <alignment horizontal="right"/>
    </xf>
    <xf numFmtId="16" fontId="0" fillId="0" borderId="12" xfId="0" applyNumberFormat="1" applyFont="1" applyBorder="1" applyAlignment="1" quotePrefix="1">
      <alignment horizontal="center"/>
    </xf>
    <xf numFmtId="8" fontId="0" fillId="0" borderId="21" xfId="0" applyNumberFormat="1" applyFont="1" applyBorder="1" applyAlignment="1">
      <alignment horizontal="center"/>
    </xf>
    <xf numFmtId="6" fontId="0" fillId="0" borderId="0" xfId="0" applyNumberFormat="1" applyFont="1" applyFill="1" applyBorder="1" applyAlignment="1">
      <alignment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6" fontId="0" fillId="0" borderId="16" xfId="0" applyNumberFormat="1" applyFont="1" applyFill="1" applyBorder="1" applyAlignment="1">
      <alignment/>
    </xf>
    <xf numFmtId="17" fontId="0" fillId="0" borderId="19" xfId="0" applyNumberFormat="1" applyFont="1" applyFill="1" applyBorder="1" applyAlignment="1" quotePrefix="1">
      <alignment horizontal="center"/>
    </xf>
    <xf numFmtId="0" fontId="11" fillId="0" borderId="13" xfId="0" applyFont="1" applyBorder="1" applyAlignment="1" quotePrefix="1">
      <alignment horizontal="center"/>
    </xf>
    <xf numFmtId="6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" fontId="11" fillId="0" borderId="21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/>
    </xf>
    <xf numFmtId="8" fontId="11" fillId="0" borderId="21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 horizontal="center"/>
    </xf>
    <xf numFmtId="17" fontId="0" fillId="0" borderId="31" xfId="0" applyNumberFormat="1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8" fontId="0" fillId="0" borderId="33" xfId="0" applyNumberFormat="1" applyFont="1" applyBorder="1" applyAlignment="1" quotePrefix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11" fillId="32" borderId="19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8" fontId="11" fillId="32" borderId="19" xfId="0" applyNumberFormat="1" applyFont="1" applyFill="1" applyBorder="1" applyAlignment="1">
      <alignment horizontal="center"/>
    </xf>
    <xf numFmtId="16" fontId="0" fillId="32" borderId="0" xfId="0" applyNumberFormat="1" applyFont="1" applyFill="1" applyBorder="1" applyAlignment="1" quotePrefix="1">
      <alignment horizontal="center"/>
    </xf>
    <xf numFmtId="0" fontId="2" fillId="32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/>
    </xf>
    <xf numFmtId="0" fontId="20" fillId="0" borderId="23" xfId="0" applyFont="1" applyBorder="1" applyAlignment="1">
      <alignment/>
    </xf>
    <xf numFmtId="0" fontId="12" fillId="0" borderId="27" xfId="0" applyFont="1" applyBorder="1" applyAlignment="1">
      <alignment horizontal="center"/>
    </xf>
    <xf numFmtId="16" fontId="12" fillId="0" borderId="40" xfId="0" applyNumberFormat="1" applyFont="1" applyBorder="1" applyAlignment="1" quotePrefix="1">
      <alignment horizontal="center"/>
    </xf>
    <xf numFmtId="0" fontId="20" fillId="0" borderId="27" xfId="0" applyFont="1" applyBorder="1" applyAlignment="1">
      <alignment/>
    </xf>
    <xf numFmtId="0" fontId="20" fillId="0" borderId="0" xfId="0" applyFont="1" applyAlignment="1">
      <alignment/>
    </xf>
    <xf numFmtId="0" fontId="20" fillId="0" borderId="40" xfId="0" applyFont="1" applyBorder="1" applyAlignment="1" quotePrefix="1">
      <alignment horizontal="center"/>
    </xf>
    <xf numFmtId="0" fontId="20" fillId="0" borderId="27" xfId="0" applyFont="1" applyBorder="1" applyAlignment="1">
      <alignment horizontal="center"/>
    </xf>
    <xf numFmtId="0" fontId="20" fillId="0" borderId="31" xfId="0" applyFont="1" applyBorder="1" applyAlignment="1">
      <alignment/>
    </xf>
    <xf numFmtId="6" fontId="20" fillId="0" borderId="27" xfId="0" applyNumberFormat="1" applyFont="1" applyBorder="1" applyAlignment="1" quotePrefix="1">
      <alignment horizontal="right"/>
    </xf>
    <xf numFmtId="6" fontId="20" fillId="0" borderId="27" xfId="0" applyNumberFormat="1" applyFont="1" applyBorder="1" applyAlignment="1">
      <alignment horizontal="right"/>
    </xf>
    <xf numFmtId="0" fontId="20" fillId="0" borderId="31" xfId="0" applyFont="1" applyBorder="1" applyAlignment="1" quotePrefix="1">
      <alignment horizontal="center"/>
    </xf>
    <xf numFmtId="8" fontId="20" fillId="0" borderId="33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16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6" fontId="0" fillId="0" borderId="30" xfId="0" applyNumberFormat="1" applyFont="1" applyBorder="1" applyAlignment="1" quotePrefix="1">
      <alignment horizontal="right"/>
    </xf>
    <xf numFmtId="6" fontId="0" fillId="0" borderId="30" xfId="0" applyNumberFormat="1" applyFont="1" applyBorder="1" applyAlignment="1">
      <alignment horizontal="right"/>
    </xf>
    <xf numFmtId="16" fontId="0" fillId="32" borderId="15" xfId="0" applyNumberFormat="1" applyFont="1" applyFill="1" applyBorder="1" applyAlignment="1">
      <alignment horizontal="center"/>
    </xf>
    <xf numFmtId="0" fontId="0" fillId="32" borderId="26" xfId="0" applyFont="1" applyFill="1" applyBorder="1" applyAlignment="1">
      <alignment horizontal="left"/>
    </xf>
    <xf numFmtId="8" fontId="0" fillId="32" borderId="16" xfId="0" applyNumberFormat="1" applyFont="1" applyFill="1" applyBorder="1" applyAlignment="1">
      <alignment horizontal="center"/>
    </xf>
    <xf numFmtId="16" fontId="2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6" fontId="0" fillId="0" borderId="30" xfId="0" applyNumberFormat="1" applyFont="1" applyFill="1" applyBorder="1" applyAlignment="1" quotePrefix="1">
      <alignment horizontal="right"/>
    </xf>
    <xf numFmtId="6" fontId="0" fillId="0" borderId="30" xfId="0" applyNumberFormat="1" applyFont="1" applyFill="1" applyBorder="1" applyAlignment="1" quotePrefix="1">
      <alignment horizontal="center"/>
    </xf>
    <xf numFmtId="16" fontId="11" fillId="0" borderId="39" xfId="0" applyNumberFormat="1" applyFont="1" applyBorder="1" applyAlignment="1">
      <alignment horizontal="center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6" fontId="0" fillId="0" borderId="15" xfId="0" applyNumberFormat="1" applyFont="1" applyBorder="1" applyAlignment="1" quotePrefix="1">
      <alignment/>
    </xf>
    <xf numFmtId="0" fontId="20" fillId="32" borderId="28" xfId="0" applyFont="1" applyFill="1" applyBorder="1" applyAlignment="1" quotePrefix="1">
      <alignment horizontal="center"/>
    </xf>
    <xf numFmtId="0" fontId="11" fillId="0" borderId="39" xfId="0" applyFont="1" applyBorder="1" applyAlignment="1">
      <alignment horizontal="center"/>
    </xf>
    <xf numFmtId="0" fontId="11" fillId="0" borderId="28" xfId="0" applyFont="1" applyBorder="1" applyAlignment="1">
      <alignment/>
    </xf>
    <xf numFmtId="16" fontId="20" fillId="32" borderId="0" xfId="0" applyNumberFormat="1" applyFont="1" applyFill="1" applyBorder="1" applyAlignment="1" quotePrefix="1">
      <alignment horizontal="center"/>
    </xf>
    <xf numFmtId="0" fontId="20" fillId="32" borderId="0" xfId="0" applyFont="1" applyFill="1" applyBorder="1" applyAlignment="1" quotePrefix="1">
      <alignment horizontal="center"/>
    </xf>
    <xf numFmtId="0" fontId="20" fillId="32" borderId="0" xfId="0" applyFont="1" applyFill="1" applyBorder="1" applyAlignment="1">
      <alignment horizontal="center"/>
    </xf>
    <xf numFmtId="6" fontId="20" fillId="32" borderId="0" xfId="0" applyNumberFormat="1" applyFont="1" applyFill="1" applyBorder="1" applyAlignment="1" quotePrefix="1">
      <alignment horizontal="right"/>
    </xf>
    <xf numFmtId="6" fontId="20" fillId="32" borderId="0" xfId="0" applyNumberFormat="1" applyFont="1" applyFill="1" applyBorder="1" applyAlignment="1">
      <alignment horizontal="right"/>
    </xf>
    <xf numFmtId="8" fontId="20" fillId="32" borderId="0" xfId="0" applyNumberFormat="1" applyFont="1" applyFill="1" applyBorder="1" applyAlignment="1" quotePrefix="1">
      <alignment horizontal="center"/>
    </xf>
    <xf numFmtId="3" fontId="0" fillId="0" borderId="15" xfId="0" applyNumberFormat="1" applyFont="1" applyBorder="1" applyAlignment="1">
      <alignment horizontal="center"/>
    </xf>
    <xf numFmtId="16" fontId="11" fillId="0" borderId="25" xfId="0" applyNumberFormat="1" applyFont="1" applyBorder="1" applyAlignment="1" quotePrefix="1">
      <alignment horizontal="center"/>
    </xf>
    <xf numFmtId="0" fontId="11" fillId="0" borderId="36" xfId="0" applyFont="1" applyBorder="1" applyAlignment="1" quotePrefix="1">
      <alignment horizontal="center"/>
    </xf>
    <xf numFmtId="0" fontId="11" fillId="0" borderId="25" xfId="0" applyFont="1" applyBorder="1" applyAlignment="1">
      <alignment/>
    </xf>
    <xf numFmtId="16" fontId="2" fillId="0" borderId="12" xfId="0" applyNumberFormat="1" applyFont="1" applyBorder="1" applyAlignment="1" quotePrefix="1">
      <alignment horizontal="center"/>
    </xf>
    <xf numFmtId="16" fontId="2" fillId="0" borderId="26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0" fontId="12" fillId="32" borderId="36" xfId="0" applyFont="1" applyFill="1" applyBorder="1" applyAlignment="1" quotePrefix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12" fillId="0" borderId="30" xfId="0" applyFont="1" applyBorder="1" applyAlignment="1">
      <alignment horizontal="center"/>
    </xf>
    <xf numFmtId="8" fontId="11" fillId="0" borderId="30" xfId="0" applyNumberFormat="1" applyFont="1" applyBorder="1" applyAlignment="1" quotePrefix="1">
      <alignment horizontal="center"/>
    </xf>
    <xf numFmtId="16" fontId="12" fillId="0" borderId="23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0" fontId="11" fillId="0" borderId="17" xfId="0" applyFont="1" applyBorder="1" applyAlignment="1">
      <alignment/>
    </xf>
    <xf numFmtId="6" fontId="11" fillId="0" borderId="23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 horizontal="right"/>
    </xf>
    <xf numFmtId="8" fontId="11" fillId="0" borderId="2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4"/>
  <sheetViews>
    <sheetView tabSelected="1" zoomScalePageLayoutView="0" workbookViewId="0" topLeftCell="I1">
      <selection activeCell="I151" sqref="A151:IV151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0.28125" style="0" customWidth="1"/>
    <col min="15" max="15" width="19.8515625" style="99" customWidth="1"/>
    <col min="16" max="16" width="11.7109375" style="99" customWidth="1"/>
    <col min="17" max="17" width="14.7109375" style="0" customWidth="1"/>
  </cols>
  <sheetData>
    <row r="1" spans="1:17" ht="20.25">
      <c r="A1" s="1" t="s">
        <v>82</v>
      </c>
      <c r="B1" s="2"/>
      <c r="C1" s="2"/>
      <c r="D1" s="2"/>
      <c r="E1" s="2"/>
      <c r="F1" s="3"/>
      <c r="G1" s="3"/>
      <c r="H1" s="76"/>
      <c r="I1" s="3"/>
      <c r="J1" s="3"/>
      <c r="K1" s="3"/>
      <c r="M1" s="4"/>
      <c r="N1" s="3" t="s">
        <v>94</v>
      </c>
      <c r="O1" s="227" t="s">
        <v>97</v>
      </c>
      <c r="P1" s="100"/>
      <c r="Q1" s="227" t="s">
        <v>96</v>
      </c>
    </row>
    <row r="2" spans="1:16" ht="18">
      <c r="A2" s="129" t="s">
        <v>244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9" t="s">
        <v>364</v>
      </c>
    </row>
    <row r="3" spans="1:16" ht="18">
      <c r="A3" s="702" t="s">
        <v>243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28" t="s">
        <v>98</v>
      </c>
      <c r="P3" s="228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28"/>
      <c r="N4" s="3" t="s">
        <v>95</v>
      </c>
      <c r="O4" s="226" t="s">
        <v>99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437" t="s">
        <v>367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74" customFormat="1" ht="15">
      <c r="A7" s="174" t="s">
        <v>80</v>
      </c>
      <c r="B7" s="175"/>
      <c r="C7" s="175"/>
      <c r="D7" s="175"/>
      <c r="E7" s="175"/>
      <c r="F7" s="175"/>
      <c r="G7" s="175"/>
      <c r="H7" s="4"/>
      <c r="I7" s="175"/>
      <c r="J7" s="175"/>
      <c r="K7" s="175"/>
      <c r="M7" s="176"/>
      <c r="N7" s="175"/>
      <c r="O7" s="177"/>
      <c r="P7" s="177"/>
    </row>
    <row r="8" spans="1:16" s="174" customFormat="1" ht="15">
      <c r="A8" s="174" t="s">
        <v>81</v>
      </c>
      <c r="B8" s="175"/>
      <c r="C8" s="175"/>
      <c r="D8" s="175"/>
      <c r="E8" s="175"/>
      <c r="F8" s="175"/>
      <c r="G8" s="178"/>
      <c r="H8" s="176"/>
      <c r="I8" s="178"/>
      <c r="J8" s="178"/>
      <c r="K8" s="178"/>
      <c r="L8" s="180"/>
      <c r="M8" s="179"/>
      <c r="N8" s="178"/>
      <c r="O8" s="177"/>
      <c r="P8" s="177"/>
    </row>
    <row r="9" spans="1:16" s="183" customFormat="1" ht="12.75" customHeight="1">
      <c r="A9" s="174" t="s">
        <v>122</v>
      </c>
      <c r="B9" s="175"/>
      <c r="C9" s="175"/>
      <c r="D9" s="175"/>
      <c r="E9" s="175"/>
      <c r="F9" s="181"/>
      <c r="G9" s="181"/>
      <c r="H9" s="179"/>
      <c r="I9" s="181"/>
      <c r="J9" s="181"/>
      <c r="K9" s="181"/>
      <c r="M9" s="182"/>
      <c r="N9" s="181"/>
      <c r="O9" s="184"/>
      <c r="P9" s="184"/>
    </row>
    <row r="10" spans="1:14" ht="7.5" customHeight="1">
      <c r="A10" s="130"/>
      <c r="B10" s="2"/>
      <c r="C10" s="2"/>
      <c r="D10" s="2"/>
      <c r="E10" s="2"/>
      <c r="F10" s="3"/>
      <c r="G10" s="3"/>
      <c r="H10" s="182"/>
      <c r="I10" s="3"/>
      <c r="J10" s="3"/>
      <c r="K10" s="3"/>
      <c r="M10" s="4"/>
      <c r="N10" s="3"/>
    </row>
    <row r="11" spans="1:16" s="17" customFormat="1" ht="13.5" customHeight="1">
      <c r="A11" s="17" t="s">
        <v>144</v>
      </c>
      <c r="B11" s="2"/>
      <c r="C11" s="2"/>
      <c r="D11" s="2"/>
      <c r="E11" s="2"/>
      <c r="F11" s="185"/>
      <c r="G11" s="185"/>
      <c r="H11" s="4"/>
      <c r="I11" s="185"/>
      <c r="J11" s="185"/>
      <c r="K11" s="185"/>
      <c r="M11" s="20"/>
      <c r="N11" s="185"/>
      <c r="O11" s="186"/>
      <c r="P11" s="186"/>
    </row>
    <row r="12" spans="1:16" s="17" customFormat="1" ht="12.75">
      <c r="A12" s="17" t="s">
        <v>245</v>
      </c>
      <c r="B12" s="2"/>
      <c r="C12" s="2"/>
      <c r="D12" s="2"/>
      <c r="E12" s="2"/>
      <c r="F12" s="185"/>
      <c r="G12" s="185"/>
      <c r="H12" s="20"/>
      <c r="I12" s="185"/>
      <c r="J12" s="185"/>
      <c r="K12" s="185"/>
      <c r="M12" s="20"/>
      <c r="N12" s="185"/>
      <c r="O12" s="186"/>
      <c r="P12" s="186"/>
    </row>
    <row r="13" spans="1:17" s="17" customFormat="1" ht="12.75" customHeight="1">
      <c r="A13" s="17" t="s">
        <v>132</v>
      </c>
      <c r="B13" s="2"/>
      <c r="C13" s="2"/>
      <c r="D13" s="2"/>
      <c r="E13" s="2"/>
      <c r="F13" s="185"/>
      <c r="G13" s="20"/>
      <c r="H13" s="20"/>
      <c r="I13" s="20"/>
      <c r="J13" s="20"/>
      <c r="K13" s="20"/>
      <c r="L13" s="19"/>
      <c r="M13" s="20"/>
      <c r="N13" s="185"/>
      <c r="O13" s="186"/>
      <c r="P13" s="219"/>
      <c r="Q13" s="19"/>
    </row>
    <row r="14" spans="1:19" ht="6.75" customHeight="1">
      <c r="A14" s="127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70"/>
      <c r="N14" s="9"/>
      <c r="O14" s="101"/>
      <c r="P14" s="101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87"/>
      <c r="N15" s="143"/>
      <c r="P15" s="101"/>
      <c r="Q15" s="6"/>
      <c r="R15" s="6"/>
      <c r="S15" s="6"/>
    </row>
    <row r="16" spans="1:19" ht="14.25" customHeight="1">
      <c r="A16" s="6"/>
      <c r="B16" s="6"/>
      <c r="C16" s="6"/>
      <c r="D16" s="171"/>
      <c r="E16" s="172"/>
      <c r="F16" s="169"/>
      <c r="G16" s="172"/>
      <c r="H16" s="18"/>
      <c r="I16" s="19" t="s">
        <v>1</v>
      </c>
      <c r="J16" s="20"/>
      <c r="K16" s="20"/>
      <c r="L16" s="10"/>
      <c r="M16" s="21">
        <v>71</v>
      </c>
      <c r="N16" s="143"/>
      <c r="O16" s="101"/>
      <c r="P16" s="101"/>
      <c r="Q16" s="6"/>
      <c r="R16" s="6"/>
      <c r="S16" s="6"/>
    </row>
    <row r="17" spans="1:19" ht="15" customHeight="1">
      <c r="A17" s="6"/>
      <c r="B17" s="6"/>
      <c r="C17" s="6"/>
      <c r="D17" s="173"/>
      <c r="E17" s="173"/>
      <c r="F17" s="160"/>
      <c r="G17" s="173"/>
      <c r="H17" s="18"/>
      <c r="I17" s="19" t="s">
        <v>2</v>
      </c>
      <c r="J17" s="20"/>
      <c r="K17" s="20"/>
      <c r="L17" s="10"/>
      <c r="M17" s="21" t="s">
        <v>366</v>
      </c>
      <c r="N17" s="155"/>
      <c r="O17" s="101"/>
      <c r="P17" s="101"/>
      <c r="Q17" s="6"/>
      <c r="R17" s="6"/>
      <c r="S17" s="6"/>
    </row>
    <row r="18" spans="1:19" ht="15" customHeight="1">
      <c r="A18" s="6"/>
      <c r="B18" s="173"/>
      <c r="C18" s="173"/>
      <c r="D18" s="173"/>
      <c r="E18" s="173"/>
      <c r="F18" s="160"/>
      <c r="G18" s="173"/>
      <c r="H18" s="23"/>
      <c r="I18" s="24" t="s">
        <v>3</v>
      </c>
      <c r="J18" s="25"/>
      <c r="K18" s="25"/>
      <c r="L18" s="26"/>
      <c r="M18" s="27">
        <v>66</v>
      </c>
      <c r="N18" s="155"/>
      <c r="O18" s="101"/>
      <c r="P18" s="101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101"/>
      <c r="P19" s="101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100</v>
      </c>
      <c r="D20" s="32" t="s">
        <v>77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22" t="s">
        <v>16</v>
      </c>
      <c r="Q20" s="32" t="s">
        <v>17</v>
      </c>
      <c r="R20" s="2"/>
      <c r="S20" s="2"/>
    </row>
    <row r="21" spans="1:19" ht="13.5" thickBot="1">
      <c r="A21" s="67"/>
      <c r="B21" s="34"/>
      <c r="C21" s="34"/>
      <c r="D21" s="35" t="s">
        <v>57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9" t="s">
        <v>23</v>
      </c>
      <c r="B22" s="337" t="s">
        <v>19</v>
      </c>
      <c r="C22" s="39" t="s">
        <v>251</v>
      </c>
      <c r="D22" s="490">
        <v>1</v>
      </c>
      <c r="E22" s="39"/>
      <c r="F22" s="265" t="s">
        <v>247</v>
      </c>
      <c r="G22" s="397" t="s">
        <v>190</v>
      </c>
      <c r="H22" s="267" t="s">
        <v>50</v>
      </c>
      <c r="I22" s="39">
        <v>2</v>
      </c>
      <c r="J22" s="265" t="s">
        <v>27</v>
      </c>
      <c r="K22" s="39"/>
      <c r="L22" s="265">
        <v>3</v>
      </c>
      <c r="M22" s="39">
        <v>4339</v>
      </c>
      <c r="N22" s="340"/>
      <c r="O22" s="39"/>
      <c r="P22" s="261">
        <v>1200000</v>
      </c>
      <c r="Q22" s="342">
        <f>SUM(P22/M22)</f>
        <v>276.56141968195436</v>
      </c>
      <c r="R22" s="2"/>
      <c r="S22" s="2"/>
    </row>
    <row r="23" spans="1:17" s="17" customFormat="1" ht="12.75">
      <c r="A23" s="43"/>
      <c r="B23" s="30" t="s">
        <v>24</v>
      </c>
      <c r="C23" s="143" t="s">
        <v>136</v>
      </c>
      <c r="D23" s="30">
        <v>1</v>
      </c>
      <c r="E23" s="240" t="s">
        <v>158</v>
      </c>
      <c r="F23" s="279"/>
      <c r="G23" s="154">
        <v>4</v>
      </c>
      <c r="H23" s="155" t="s">
        <v>50</v>
      </c>
      <c r="I23" s="142">
        <v>2</v>
      </c>
      <c r="J23" s="143" t="s">
        <v>27</v>
      </c>
      <c r="K23" s="249" t="s">
        <v>28</v>
      </c>
      <c r="L23" s="143">
        <v>2</v>
      </c>
      <c r="M23" s="154">
        <v>4548</v>
      </c>
      <c r="N23" s="225">
        <v>2099000</v>
      </c>
      <c r="O23" s="232">
        <v>1999999</v>
      </c>
      <c r="P23" s="151"/>
      <c r="Q23" s="248">
        <f>SUM(O23/M23)</f>
        <v>439.75351802990326</v>
      </c>
    </row>
    <row r="24" spans="1:17" ht="12.75">
      <c r="A24" s="335"/>
      <c r="B24" s="48" t="s">
        <v>25</v>
      </c>
      <c r="C24" s="399"/>
      <c r="D24" s="304"/>
      <c r="E24" s="51"/>
      <c r="F24" s="52"/>
      <c r="G24" s="25"/>
      <c r="H24" s="92"/>
      <c r="I24" s="50"/>
      <c r="J24" s="25"/>
      <c r="K24" s="52"/>
      <c r="L24" s="25"/>
      <c r="M24" s="92"/>
      <c r="N24" s="168"/>
      <c r="O24" s="139"/>
      <c r="P24" s="95"/>
      <c r="Q24" s="60"/>
    </row>
    <row r="25" spans="1:17" s="17" customFormat="1" ht="13.5" thickBot="1">
      <c r="A25" s="55"/>
      <c r="B25" s="30" t="s">
        <v>26</v>
      </c>
      <c r="C25" s="20"/>
      <c r="D25" s="30"/>
      <c r="E25" s="295"/>
      <c r="F25" s="290"/>
      <c r="G25" s="291"/>
      <c r="H25" s="401"/>
      <c r="I25" s="291"/>
      <c r="J25" s="292"/>
      <c r="K25" s="293"/>
      <c r="L25" s="312"/>
      <c r="M25" s="291"/>
      <c r="N25" s="325"/>
      <c r="O25" s="325"/>
      <c r="P25" s="294"/>
      <c r="Q25" s="296"/>
    </row>
    <row r="26" spans="1:17" s="17" customFormat="1" ht="12.75">
      <c r="A26" s="47" t="s">
        <v>29</v>
      </c>
      <c r="B26" s="38" t="s">
        <v>19</v>
      </c>
      <c r="C26" s="39" t="s">
        <v>253</v>
      </c>
      <c r="D26" s="420">
        <v>1</v>
      </c>
      <c r="E26" s="409" t="s">
        <v>254</v>
      </c>
      <c r="F26" s="528" t="s">
        <v>247</v>
      </c>
      <c r="G26" s="258">
        <v>4</v>
      </c>
      <c r="H26" s="243">
        <v>5</v>
      </c>
      <c r="I26" s="259">
        <v>2</v>
      </c>
      <c r="J26" s="260" t="s">
        <v>27</v>
      </c>
      <c r="K26" s="277" t="s">
        <v>31</v>
      </c>
      <c r="L26" s="244">
        <v>2.5</v>
      </c>
      <c r="M26" s="278">
        <v>4223</v>
      </c>
      <c r="N26" s="261">
        <v>999000</v>
      </c>
      <c r="O26" s="262"/>
      <c r="P26" s="261">
        <v>660000</v>
      </c>
      <c r="Q26" s="263">
        <f>SUM(P26/M26)</f>
        <v>156.28699976320152</v>
      </c>
    </row>
    <row r="27" spans="1:17" s="17" customFormat="1" ht="12.75">
      <c r="A27" s="47"/>
      <c r="B27" s="30" t="s">
        <v>24</v>
      </c>
      <c r="C27" s="201"/>
      <c r="D27" s="40">
        <v>1</v>
      </c>
      <c r="E27" s="766" t="s">
        <v>278</v>
      </c>
      <c r="F27" s="808"/>
      <c r="G27" s="76" t="s">
        <v>121</v>
      </c>
      <c r="H27" s="809" t="s">
        <v>112</v>
      </c>
      <c r="I27" s="20">
        <v>2</v>
      </c>
      <c r="J27" s="810" t="s">
        <v>27</v>
      </c>
      <c r="K27" s="19" t="s">
        <v>78</v>
      </c>
      <c r="L27" s="809" t="s">
        <v>113</v>
      </c>
      <c r="M27" s="76" t="s">
        <v>279</v>
      </c>
      <c r="N27" s="811" t="s">
        <v>281</v>
      </c>
      <c r="O27" s="198" t="s">
        <v>280</v>
      </c>
      <c r="P27" s="812"/>
      <c r="Q27" s="221" t="s">
        <v>282</v>
      </c>
    </row>
    <row r="28" spans="1:17" s="17" customFormat="1" ht="12.75">
      <c r="A28" s="43"/>
      <c r="B28" s="30" t="s">
        <v>25</v>
      </c>
      <c r="C28" s="69"/>
      <c r="D28" s="42"/>
      <c r="E28" s="135"/>
      <c r="F28" s="49"/>
      <c r="G28" s="51"/>
      <c r="H28" s="92"/>
      <c r="I28" s="25"/>
      <c r="J28" s="50"/>
      <c r="K28" s="24"/>
      <c r="L28" s="92"/>
      <c r="M28" s="51"/>
      <c r="N28" s="139"/>
      <c r="O28" s="139"/>
      <c r="P28" s="200"/>
      <c r="Q28" s="60"/>
    </row>
    <row r="29" spans="1:17" s="17" customFormat="1" ht="13.5" thickBot="1">
      <c r="A29" s="55"/>
      <c r="B29" s="56" t="s">
        <v>26</v>
      </c>
      <c r="C29" s="538"/>
      <c r="D29" s="56">
        <v>1</v>
      </c>
      <c r="E29" s="539" t="s">
        <v>283</v>
      </c>
      <c r="F29" s="540"/>
      <c r="G29" s="402" t="s">
        <v>121</v>
      </c>
      <c r="H29" s="303" t="s">
        <v>121</v>
      </c>
      <c r="I29" s="402">
        <v>2</v>
      </c>
      <c r="J29" s="401" t="s">
        <v>27</v>
      </c>
      <c r="K29" s="403" t="s">
        <v>28</v>
      </c>
      <c r="L29" s="303" t="s">
        <v>284</v>
      </c>
      <c r="M29" s="402" t="s">
        <v>285</v>
      </c>
      <c r="N29" s="284" t="s">
        <v>286</v>
      </c>
      <c r="O29" s="284" t="s">
        <v>286</v>
      </c>
      <c r="P29" s="405"/>
      <c r="Q29" s="407" t="s">
        <v>287</v>
      </c>
    </row>
    <row r="30" spans="1:17" ht="12.75">
      <c r="A30" s="508" t="s">
        <v>32</v>
      </c>
      <c r="B30" s="40" t="s">
        <v>19</v>
      </c>
      <c r="C30" s="514" t="s">
        <v>178</v>
      </c>
      <c r="D30" s="72">
        <v>4</v>
      </c>
      <c r="E30" s="489" t="s">
        <v>35</v>
      </c>
      <c r="F30" s="744" t="s">
        <v>119</v>
      </c>
      <c r="G30" s="397">
        <v>3</v>
      </c>
      <c r="H30" s="267">
        <v>3</v>
      </c>
      <c r="I30" s="39">
        <v>1</v>
      </c>
      <c r="J30" s="745" t="s">
        <v>27</v>
      </c>
      <c r="K30" s="746"/>
      <c r="L30" s="243">
        <v>2</v>
      </c>
      <c r="M30" s="267">
        <v>2831</v>
      </c>
      <c r="N30" s="340">
        <v>769900</v>
      </c>
      <c r="O30" s="435"/>
      <c r="P30" s="484">
        <v>705000</v>
      </c>
      <c r="Q30" s="747">
        <f>SUM(P30/M30)</f>
        <v>249.02861179795124</v>
      </c>
    </row>
    <row r="31" spans="1:17" ht="12.75">
      <c r="A31" s="37"/>
      <c r="B31" s="40"/>
      <c r="C31" s="142" t="s">
        <v>126</v>
      </c>
      <c r="D31" s="143"/>
      <c r="E31" s="488" t="s">
        <v>153</v>
      </c>
      <c r="F31" s="735" t="s">
        <v>181</v>
      </c>
      <c r="G31" s="270">
        <v>4</v>
      </c>
      <c r="H31" s="736" t="s">
        <v>101</v>
      </c>
      <c r="I31" s="270">
        <v>2</v>
      </c>
      <c r="J31" s="271" t="s">
        <v>27</v>
      </c>
      <c r="K31" s="737"/>
      <c r="L31" s="271">
        <v>2</v>
      </c>
      <c r="M31" s="269">
        <v>3404</v>
      </c>
      <c r="N31" s="738">
        <v>799000</v>
      </c>
      <c r="O31" s="739"/>
      <c r="P31" s="738">
        <v>575000</v>
      </c>
      <c r="Q31" s="740">
        <f>SUM(P31/M31)</f>
        <v>168.9189189189189</v>
      </c>
    </row>
    <row r="32" spans="1:17" s="17" customFormat="1" ht="12.75">
      <c r="A32" s="88"/>
      <c r="B32" s="69"/>
      <c r="C32" s="42" t="s">
        <v>255</v>
      </c>
      <c r="D32" s="20"/>
      <c r="E32" s="523" t="s">
        <v>33</v>
      </c>
      <c r="F32" s="731" t="s">
        <v>247</v>
      </c>
      <c r="G32" s="743">
        <v>5</v>
      </c>
      <c r="H32" s="690" t="s">
        <v>256</v>
      </c>
      <c r="I32" s="524">
        <v>2</v>
      </c>
      <c r="J32" s="230" t="s">
        <v>27</v>
      </c>
      <c r="K32" s="732" t="s">
        <v>28</v>
      </c>
      <c r="L32" s="230">
        <v>3</v>
      </c>
      <c r="M32" s="521">
        <v>3669</v>
      </c>
      <c r="N32" s="733">
        <v>1049000</v>
      </c>
      <c r="O32" s="704"/>
      <c r="P32" s="733">
        <v>925000</v>
      </c>
      <c r="Q32" s="734">
        <f>SUM(P32/M32)</f>
        <v>252.1122921777051</v>
      </c>
    </row>
    <row r="33" spans="1:17" s="446" customFormat="1" ht="12.75">
      <c r="A33" s="729"/>
      <c r="B33" s="741"/>
      <c r="C33" s="354" t="s">
        <v>252</v>
      </c>
      <c r="D33" s="742"/>
      <c r="E33" s="351" t="s">
        <v>181</v>
      </c>
      <c r="F33" s="813" t="s">
        <v>247</v>
      </c>
      <c r="G33" s="353" t="s">
        <v>190</v>
      </c>
      <c r="H33" s="787" t="s">
        <v>190</v>
      </c>
      <c r="I33" s="353">
        <v>2</v>
      </c>
      <c r="J33" s="505" t="s">
        <v>27</v>
      </c>
      <c r="K33" s="814"/>
      <c r="L33" s="742">
        <v>3</v>
      </c>
      <c r="M33" s="505">
        <v>4764</v>
      </c>
      <c r="N33" s="358">
        <v>1399000</v>
      </c>
      <c r="O33" s="443"/>
      <c r="P33" s="358">
        <v>1300000</v>
      </c>
      <c r="Q33" s="815">
        <f>SUM(P33/M33)</f>
        <v>272.879932829555</v>
      </c>
    </row>
    <row r="34" spans="1:17" s="446" customFormat="1" ht="12.75">
      <c r="A34" s="729"/>
      <c r="B34" s="30" t="s">
        <v>24</v>
      </c>
      <c r="C34" s="201" t="s">
        <v>306</v>
      </c>
      <c r="D34" s="201"/>
      <c r="E34" s="617" t="s">
        <v>146</v>
      </c>
      <c r="F34" s="616"/>
      <c r="G34" s="618">
        <v>3</v>
      </c>
      <c r="H34" s="315" t="s">
        <v>107</v>
      </c>
      <c r="I34" s="618">
        <v>1</v>
      </c>
      <c r="J34" s="314" t="s">
        <v>27</v>
      </c>
      <c r="K34" s="619" t="s">
        <v>28</v>
      </c>
      <c r="L34" s="314">
        <v>2</v>
      </c>
      <c r="M34" s="620">
        <v>2831</v>
      </c>
      <c r="N34" s="318">
        <v>769900</v>
      </c>
      <c r="O34" s="621">
        <v>699000</v>
      </c>
      <c r="P34" s="318"/>
      <c r="Q34" s="622">
        <f>SUM(O34/M34)</f>
        <v>246.90921935711762</v>
      </c>
    </row>
    <row r="35" spans="1:17" ht="12.75">
      <c r="A35" s="47"/>
      <c r="B35" s="30" t="s">
        <v>25</v>
      </c>
      <c r="C35" s="201" t="s">
        <v>216</v>
      </c>
      <c r="D35" s="201"/>
      <c r="E35" s="617" t="s">
        <v>119</v>
      </c>
      <c r="F35" s="616"/>
      <c r="G35" s="618">
        <v>4</v>
      </c>
      <c r="H35" s="315" t="s">
        <v>101</v>
      </c>
      <c r="I35" s="618">
        <v>2</v>
      </c>
      <c r="J35" s="314" t="s">
        <v>40</v>
      </c>
      <c r="K35" s="619"/>
      <c r="L35" s="314">
        <v>2</v>
      </c>
      <c r="M35" s="620">
        <v>3404</v>
      </c>
      <c r="N35" s="318">
        <v>689000</v>
      </c>
      <c r="O35" s="621">
        <v>689000</v>
      </c>
      <c r="P35" s="318"/>
      <c r="Q35" s="622">
        <f>SUM(O35/M35)</f>
        <v>202.40893066980024</v>
      </c>
    </row>
    <row r="36" spans="1:17" s="17" customFormat="1" ht="12.75">
      <c r="A36" s="47"/>
      <c r="B36" s="30"/>
      <c r="C36" s="201" t="s">
        <v>161</v>
      </c>
      <c r="D36" s="201"/>
      <c r="E36" s="344" t="s">
        <v>33</v>
      </c>
      <c r="F36" s="623"/>
      <c r="G36" s="345">
        <v>4</v>
      </c>
      <c r="H36" s="488" t="s">
        <v>107</v>
      </c>
      <c r="I36" s="345">
        <v>1</v>
      </c>
      <c r="J36" s="269" t="s">
        <v>27</v>
      </c>
      <c r="K36" s="346"/>
      <c r="L36" s="269">
        <v>2</v>
      </c>
      <c r="M36" s="271">
        <v>2867</v>
      </c>
      <c r="N36" s="272">
        <v>769000</v>
      </c>
      <c r="O36" s="347">
        <v>729000</v>
      </c>
      <c r="P36" s="272"/>
      <c r="Q36" s="541">
        <f>SUM(O36/M36)</f>
        <v>254.2727589815138</v>
      </c>
    </row>
    <row r="37" spans="1:17" s="17" customFormat="1" ht="12.75">
      <c r="A37" s="47"/>
      <c r="B37" s="48"/>
      <c r="C37" s="58"/>
      <c r="D37" s="48">
        <v>5</v>
      </c>
      <c r="E37" s="350" t="s">
        <v>307</v>
      </c>
      <c r="F37" s="351"/>
      <c r="G37" s="373" t="s">
        <v>59</v>
      </c>
      <c r="H37" s="352" t="s">
        <v>308</v>
      </c>
      <c r="I37" s="353" t="s">
        <v>58</v>
      </c>
      <c r="J37" s="353" t="s">
        <v>111</v>
      </c>
      <c r="K37" s="355"/>
      <c r="L37" s="353">
        <v>2</v>
      </c>
      <c r="M37" s="352" t="s">
        <v>309</v>
      </c>
      <c r="N37" s="356" t="s">
        <v>310</v>
      </c>
      <c r="O37" s="356" t="s">
        <v>311</v>
      </c>
      <c r="P37" s="358"/>
      <c r="Q37" s="359" t="s">
        <v>312</v>
      </c>
    </row>
    <row r="38" spans="1:18" ht="12.75" hidden="1">
      <c r="A38" s="47"/>
      <c r="B38" s="30"/>
      <c r="C38" s="40"/>
      <c r="D38" s="30"/>
      <c r="E38" s="41" t="s">
        <v>35</v>
      </c>
      <c r="F38" s="41" t="s">
        <v>35</v>
      </c>
      <c r="G38" s="30">
        <v>3</v>
      </c>
      <c r="H38" s="20">
        <v>3</v>
      </c>
      <c r="I38" s="42">
        <v>1</v>
      </c>
      <c r="J38" s="42" t="s">
        <v>27</v>
      </c>
      <c r="K38" s="19" t="s">
        <v>34</v>
      </c>
      <c r="L38" s="42">
        <v>2</v>
      </c>
      <c r="M38" s="71">
        <v>2859</v>
      </c>
      <c r="N38" s="102">
        <v>750000</v>
      </c>
      <c r="O38" s="94">
        <v>750000</v>
      </c>
      <c r="P38" s="132">
        <v>715000</v>
      </c>
      <c r="Q38" s="46">
        <f aca="true" t="shared" si="0" ref="Q38:Q43">SUM(O38/M38)</f>
        <v>262.3294858342078</v>
      </c>
      <c r="R38" s="61"/>
    </row>
    <row r="39" spans="1:18" ht="12.75" hidden="1">
      <c r="A39" s="47"/>
      <c r="B39" s="30"/>
      <c r="C39" s="40"/>
      <c r="D39" s="30"/>
      <c r="E39" s="49" t="s">
        <v>35</v>
      </c>
      <c r="F39" s="49" t="s">
        <v>35</v>
      </c>
      <c r="G39" s="50">
        <v>3</v>
      </c>
      <c r="H39" s="25">
        <v>3</v>
      </c>
      <c r="I39" s="50">
        <v>1</v>
      </c>
      <c r="J39" s="50" t="s">
        <v>27</v>
      </c>
      <c r="K39" s="24" t="s">
        <v>34</v>
      </c>
      <c r="L39" s="50">
        <v>2</v>
      </c>
      <c r="M39" s="62">
        <v>2859</v>
      </c>
      <c r="N39" s="103">
        <v>750000</v>
      </c>
      <c r="O39" s="95">
        <v>750000</v>
      </c>
      <c r="P39" s="200">
        <v>750000</v>
      </c>
      <c r="Q39" s="60">
        <f t="shared" si="0"/>
        <v>262.3294858342078</v>
      </c>
      <c r="R39" s="61"/>
    </row>
    <row r="40" spans="1:18" ht="12.75" hidden="1">
      <c r="A40" s="47"/>
      <c r="B40" s="30"/>
      <c r="C40" s="40"/>
      <c r="D40" s="30"/>
      <c r="E40" s="63" t="s">
        <v>36</v>
      </c>
      <c r="F40" s="63" t="s">
        <v>36</v>
      </c>
      <c r="G40" s="30">
        <v>4</v>
      </c>
      <c r="H40" s="20">
        <v>4</v>
      </c>
      <c r="I40" s="42">
        <v>2</v>
      </c>
      <c r="J40" s="42" t="s">
        <v>27</v>
      </c>
      <c r="K40" s="163"/>
      <c r="L40" s="20">
        <v>2</v>
      </c>
      <c r="M40" s="42">
        <v>3407</v>
      </c>
      <c r="N40" s="102">
        <v>729000</v>
      </c>
      <c r="O40" s="94">
        <v>729000</v>
      </c>
      <c r="P40" s="132">
        <v>729000</v>
      </c>
      <c r="Q40" s="46">
        <f t="shared" si="0"/>
        <v>213.97123569122394</v>
      </c>
      <c r="R40" s="61"/>
    </row>
    <row r="41" spans="1:18" ht="12.75" hidden="1">
      <c r="A41" s="47"/>
      <c r="B41" s="30"/>
      <c r="C41" s="30"/>
      <c r="D41" s="30"/>
      <c r="E41" s="41" t="s">
        <v>35</v>
      </c>
      <c r="F41" s="41" t="s">
        <v>35</v>
      </c>
      <c r="G41" s="42">
        <v>4</v>
      </c>
      <c r="H41" s="20">
        <v>4</v>
      </c>
      <c r="I41" s="42">
        <v>2</v>
      </c>
      <c r="J41" s="42" t="s">
        <v>27</v>
      </c>
      <c r="K41" s="163" t="s">
        <v>28</v>
      </c>
      <c r="L41" s="20">
        <v>2</v>
      </c>
      <c r="M41" s="42">
        <v>3407</v>
      </c>
      <c r="N41" s="102">
        <v>789000</v>
      </c>
      <c r="O41" s="94">
        <v>789000</v>
      </c>
      <c r="P41" s="132">
        <v>789000</v>
      </c>
      <c r="Q41" s="46">
        <f t="shared" si="0"/>
        <v>231.58203698268272</v>
      </c>
      <c r="R41" s="61"/>
    </row>
    <row r="42" spans="1:18" ht="12.75" hidden="1">
      <c r="A42" s="47"/>
      <c r="B42" s="30"/>
      <c r="C42" s="30"/>
      <c r="D42" s="30"/>
      <c r="E42" s="41" t="s">
        <v>30</v>
      </c>
      <c r="F42" s="41" t="s">
        <v>30</v>
      </c>
      <c r="G42" s="42">
        <v>4</v>
      </c>
      <c r="H42" s="20">
        <v>4</v>
      </c>
      <c r="I42" s="42">
        <v>2</v>
      </c>
      <c r="J42" s="42" t="s">
        <v>27</v>
      </c>
      <c r="K42" s="163" t="s">
        <v>34</v>
      </c>
      <c r="L42" s="20">
        <v>2</v>
      </c>
      <c r="M42" s="42">
        <v>3407</v>
      </c>
      <c r="N42" s="102">
        <v>824900</v>
      </c>
      <c r="O42" s="94">
        <v>824900</v>
      </c>
      <c r="P42" s="132">
        <v>824900</v>
      </c>
      <c r="Q42" s="46">
        <f t="shared" si="0"/>
        <v>242.1191664220722</v>
      </c>
      <c r="R42" s="61"/>
    </row>
    <row r="43" spans="1:17" ht="12.75" hidden="1">
      <c r="A43" s="43"/>
      <c r="B43" s="30"/>
      <c r="C43" s="30"/>
      <c r="D43" s="30"/>
      <c r="E43" s="63" t="s">
        <v>37</v>
      </c>
      <c r="F43" s="63" t="s">
        <v>37</v>
      </c>
      <c r="G43" s="42">
        <v>4</v>
      </c>
      <c r="H43" s="20">
        <v>4</v>
      </c>
      <c r="I43" s="42">
        <v>2</v>
      </c>
      <c r="J43" s="42" t="s">
        <v>27</v>
      </c>
      <c r="K43" s="163" t="s">
        <v>34</v>
      </c>
      <c r="L43" s="20">
        <v>2</v>
      </c>
      <c r="M43" s="42">
        <v>3407</v>
      </c>
      <c r="N43" s="102">
        <v>879000</v>
      </c>
      <c r="O43" s="94">
        <v>879000</v>
      </c>
      <c r="P43" s="132">
        <v>879000</v>
      </c>
      <c r="Q43" s="46">
        <f t="shared" si="0"/>
        <v>257.99823891987086</v>
      </c>
    </row>
    <row r="44" spans="1:17" ht="13.5" thickBot="1">
      <c r="A44" s="64"/>
      <c r="B44" s="34" t="s">
        <v>26</v>
      </c>
      <c r="C44" s="125"/>
      <c r="D44" s="34">
        <v>1</v>
      </c>
      <c r="E44" s="231" t="s">
        <v>288</v>
      </c>
      <c r="F44" s="65"/>
      <c r="G44" s="122" t="s">
        <v>121</v>
      </c>
      <c r="H44" s="86" t="s">
        <v>121</v>
      </c>
      <c r="I44" s="66">
        <v>2</v>
      </c>
      <c r="J44" s="67" t="s">
        <v>27</v>
      </c>
      <c r="K44" s="794" t="s">
        <v>78</v>
      </c>
      <c r="L44" s="581" t="s">
        <v>232</v>
      </c>
      <c r="M44" s="86" t="s">
        <v>289</v>
      </c>
      <c r="N44" s="483" t="s">
        <v>290</v>
      </c>
      <c r="O44" s="483" t="s">
        <v>290</v>
      </c>
      <c r="P44" s="385"/>
      <c r="Q44" s="123" t="s">
        <v>291</v>
      </c>
    </row>
    <row r="45" spans="1:17" ht="12.75">
      <c r="A45" s="334" t="s">
        <v>38</v>
      </c>
      <c r="B45" s="72" t="s">
        <v>19</v>
      </c>
      <c r="C45" s="509" t="s">
        <v>127</v>
      </c>
      <c r="D45" s="384">
        <v>5</v>
      </c>
      <c r="E45" s="491" t="s">
        <v>146</v>
      </c>
      <c r="F45" s="492" t="s">
        <v>30</v>
      </c>
      <c r="G45" s="397">
        <v>2</v>
      </c>
      <c r="H45" s="511">
        <v>2</v>
      </c>
      <c r="I45" s="493">
        <v>1</v>
      </c>
      <c r="J45" s="494" t="s">
        <v>27</v>
      </c>
      <c r="K45" s="495"/>
      <c r="L45" s="494">
        <v>2</v>
      </c>
      <c r="M45" s="493">
        <v>1918</v>
      </c>
      <c r="N45" s="496">
        <v>249900</v>
      </c>
      <c r="O45" s="512"/>
      <c r="P45" s="513">
        <v>155000</v>
      </c>
      <c r="Q45" s="491">
        <f>SUM(P45/M45)</f>
        <v>80.8133472367049</v>
      </c>
    </row>
    <row r="46" spans="1:17" ht="12.75">
      <c r="A46" s="37"/>
      <c r="B46" s="40"/>
      <c r="C46" s="546" t="s">
        <v>179</v>
      </c>
      <c r="D46" s="383"/>
      <c r="E46" s="527" t="s">
        <v>158</v>
      </c>
      <c r="F46" s="748" t="s">
        <v>119</v>
      </c>
      <c r="G46" s="749">
        <v>3</v>
      </c>
      <c r="H46" s="543">
        <v>2</v>
      </c>
      <c r="I46" s="750">
        <v>1</v>
      </c>
      <c r="J46" s="545" t="s">
        <v>40</v>
      </c>
      <c r="K46" s="756"/>
      <c r="L46" s="757">
        <v>2</v>
      </c>
      <c r="M46" s="543">
        <v>1965</v>
      </c>
      <c r="N46" s="755">
        <v>259500</v>
      </c>
      <c r="O46" s="754"/>
      <c r="P46" s="549">
        <v>235000</v>
      </c>
      <c r="Q46" s="550">
        <f>SUM(P46/M46)</f>
        <v>119.59287531806616</v>
      </c>
    </row>
    <row r="47" spans="1:17" ht="12.75">
      <c r="A47" s="37"/>
      <c r="B47" s="40"/>
      <c r="C47" s="546" t="s">
        <v>257</v>
      </c>
      <c r="D47" s="384"/>
      <c r="E47" s="752" t="s">
        <v>260</v>
      </c>
      <c r="F47" s="63" t="s">
        <v>241</v>
      </c>
      <c r="G47" s="76">
        <v>3</v>
      </c>
      <c r="H47" s="750" t="s">
        <v>42</v>
      </c>
      <c r="I47" s="543">
        <v>2</v>
      </c>
      <c r="J47" s="546" t="s">
        <v>40</v>
      </c>
      <c r="K47" s="379"/>
      <c r="L47" s="546">
        <v>2</v>
      </c>
      <c r="M47" s="543">
        <v>2716</v>
      </c>
      <c r="N47" s="548">
        <v>375000</v>
      </c>
      <c r="O47" s="507"/>
      <c r="P47" s="753">
        <v>315000</v>
      </c>
      <c r="Q47" s="527">
        <f>SUM(P47/M47)</f>
        <v>115.97938144329896</v>
      </c>
    </row>
    <row r="48" spans="1:17" ht="12.75">
      <c r="A48" s="37"/>
      <c r="B48" s="40"/>
      <c r="C48" s="546" t="s">
        <v>258</v>
      </c>
      <c r="D48" s="384"/>
      <c r="E48" s="752" t="s">
        <v>33</v>
      </c>
      <c r="F48" s="41" t="s">
        <v>241</v>
      </c>
      <c r="G48" s="76">
        <v>3</v>
      </c>
      <c r="H48" s="750" t="s">
        <v>232</v>
      </c>
      <c r="I48" s="543">
        <v>1</v>
      </c>
      <c r="J48" s="546" t="s">
        <v>40</v>
      </c>
      <c r="K48" s="379"/>
      <c r="L48" s="546">
        <v>2</v>
      </c>
      <c r="M48" s="543">
        <v>1918</v>
      </c>
      <c r="N48" s="548">
        <v>399000</v>
      </c>
      <c r="O48" s="507"/>
      <c r="P48" s="753">
        <v>362500</v>
      </c>
      <c r="Q48" s="527">
        <f>SUM(P48/M48)</f>
        <v>188.99895724713244</v>
      </c>
    </row>
    <row r="49" spans="1:17" ht="12.75">
      <c r="A49" s="37"/>
      <c r="B49" s="58"/>
      <c r="C49" s="354" t="s">
        <v>259</v>
      </c>
      <c r="D49" s="758"/>
      <c r="E49" s="759" t="s">
        <v>119</v>
      </c>
      <c r="F49" s="49" t="s">
        <v>241</v>
      </c>
      <c r="G49" s="51">
        <v>3</v>
      </c>
      <c r="H49" s="353">
        <v>2</v>
      </c>
      <c r="I49" s="352">
        <v>1</v>
      </c>
      <c r="J49" s="354" t="s">
        <v>40</v>
      </c>
      <c r="K49" s="355" t="s">
        <v>31</v>
      </c>
      <c r="L49" s="354">
        <v>2</v>
      </c>
      <c r="M49" s="352">
        <v>1918</v>
      </c>
      <c r="N49" s="356">
        <v>399000</v>
      </c>
      <c r="O49" s="443"/>
      <c r="P49" s="358">
        <v>375000</v>
      </c>
      <c r="Q49" s="359">
        <f>SUM(P49/M49)</f>
        <v>195.51616266944734</v>
      </c>
    </row>
    <row r="50" spans="1:17" ht="12.75">
      <c r="A50" s="37"/>
      <c r="B50" s="40" t="s">
        <v>24</v>
      </c>
      <c r="C50" s="201" t="s">
        <v>313</v>
      </c>
      <c r="D50" s="201"/>
      <c r="E50" s="617" t="s">
        <v>181</v>
      </c>
      <c r="F50" s="616"/>
      <c r="G50" s="618">
        <v>2</v>
      </c>
      <c r="H50" s="315" t="s">
        <v>42</v>
      </c>
      <c r="I50" s="618">
        <v>2</v>
      </c>
      <c r="J50" s="314" t="s">
        <v>40</v>
      </c>
      <c r="K50" s="619" t="s">
        <v>28</v>
      </c>
      <c r="L50" s="314">
        <v>2</v>
      </c>
      <c r="M50" s="620">
        <v>1918</v>
      </c>
      <c r="N50" s="318">
        <v>355000</v>
      </c>
      <c r="O50" s="621">
        <v>329900</v>
      </c>
      <c r="P50" s="318"/>
      <c r="Q50" s="622">
        <f>SUM(O50/M50)</f>
        <v>172.00208550573515</v>
      </c>
    </row>
    <row r="51" spans="1:17" ht="12.75">
      <c r="A51" s="37"/>
      <c r="B51" s="30" t="s">
        <v>25</v>
      </c>
      <c r="C51" s="142" t="s">
        <v>137</v>
      </c>
      <c r="D51" s="72"/>
      <c r="E51" s="348" t="s">
        <v>158</v>
      </c>
      <c r="F51" s="361"/>
      <c r="G51" s="362">
        <v>2</v>
      </c>
      <c r="H51" s="363">
        <v>2</v>
      </c>
      <c r="I51" s="364">
        <v>1</v>
      </c>
      <c r="J51" s="365" t="s">
        <v>40</v>
      </c>
      <c r="K51" s="366"/>
      <c r="L51" s="751">
        <v>2</v>
      </c>
      <c r="M51" s="363">
        <v>1965</v>
      </c>
      <c r="N51" s="430">
        <v>429000</v>
      </c>
      <c r="O51" s="367">
        <v>399950</v>
      </c>
      <c r="P51" s="428"/>
      <c r="Q51" s="368">
        <f>SUM(O51/M51)</f>
        <v>203.53689567430027</v>
      </c>
    </row>
    <row r="52" spans="1:17" ht="12.75">
      <c r="A52" s="37"/>
      <c r="B52" s="30"/>
      <c r="C52" s="201" t="s">
        <v>162</v>
      </c>
      <c r="D52" s="30"/>
      <c r="E52" s="348" t="s">
        <v>35</v>
      </c>
      <c r="F52" s="361"/>
      <c r="G52" s="362">
        <v>3</v>
      </c>
      <c r="H52" s="363" t="s">
        <v>42</v>
      </c>
      <c r="I52" s="364">
        <v>2</v>
      </c>
      <c r="J52" s="365"/>
      <c r="K52" s="366"/>
      <c r="L52" s="365">
        <v>2</v>
      </c>
      <c r="M52" s="362">
        <v>2575</v>
      </c>
      <c r="N52" s="427">
        <v>449000</v>
      </c>
      <c r="O52" s="367">
        <v>349000</v>
      </c>
      <c r="P52" s="428"/>
      <c r="Q52" s="429">
        <f>SUM(O52/M52)</f>
        <v>135.53398058252426</v>
      </c>
    </row>
    <row r="53" spans="1:17" s="17" customFormat="1" ht="12.75">
      <c r="A53" s="43"/>
      <c r="B53" s="48"/>
      <c r="C53" s="53"/>
      <c r="D53" s="48">
        <v>6</v>
      </c>
      <c r="E53" s="350" t="s">
        <v>217</v>
      </c>
      <c r="F53" s="360"/>
      <c r="G53" s="352" t="s">
        <v>109</v>
      </c>
      <c r="H53" s="353" t="s">
        <v>230</v>
      </c>
      <c r="I53" s="352" t="s">
        <v>58</v>
      </c>
      <c r="J53" s="353" t="s">
        <v>111</v>
      </c>
      <c r="K53" s="355"/>
      <c r="L53" s="354">
        <v>2</v>
      </c>
      <c r="M53" s="352" t="s">
        <v>201</v>
      </c>
      <c r="N53" s="356" t="s">
        <v>314</v>
      </c>
      <c r="O53" s="356" t="s">
        <v>315</v>
      </c>
      <c r="P53" s="358"/>
      <c r="Q53" s="359" t="s">
        <v>316</v>
      </c>
    </row>
    <row r="54" spans="1:254" ht="12.75" hidden="1">
      <c r="A54" s="47"/>
      <c r="B54" s="48"/>
      <c r="C54" s="48"/>
      <c r="D54" s="48"/>
      <c r="E54" s="320"/>
      <c r="F54" s="209"/>
      <c r="G54" s="146">
        <v>3</v>
      </c>
      <c r="H54" s="323" t="s">
        <v>42</v>
      </c>
      <c r="I54" s="207">
        <v>2</v>
      </c>
      <c r="J54" s="206" t="s">
        <v>27</v>
      </c>
      <c r="K54" s="211"/>
      <c r="L54" s="207">
        <v>2</v>
      </c>
      <c r="M54" s="206" t="s">
        <v>60</v>
      </c>
      <c r="N54" s="210">
        <v>349000</v>
      </c>
      <c r="O54" s="210">
        <v>349000</v>
      </c>
      <c r="P54" s="210">
        <v>349990</v>
      </c>
      <c r="Q54" s="208">
        <v>135.92</v>
      </c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</row>
    <row r="55" spans="1:254" ht="12.75" hidden="1">
      <c r="A55" s="47"/>
      <c r="B55" s="30"/>
      <c r="C55" s="68"/>
      <c r="D55" s="30"/>
      <c r="E55" s="143" t="s">
        <v>44</v>
      </c>
      <c r="F55" s="212" t="s">
        <v>35</v>
      </c>
      <c r="G55" s="204">
        <v>3</v>
      </c>
      <c r="H55" s="321" t="s">
        <v>39</v>
      </c>
      <c r="I55" s="204">
        <v>2</v>
      </c>
      <c r="J55" s="205" t="s">
        <v>40</v>
      </c>
      <c r="K55" s="213" t="s">
        <v>28</v>
      </c>
      <c r="L55" s="214">
        <v>2</v>
      </c>
      <c r="M55" s="214">
        <v>2450</v>
      </c>
      <c r="N55" s="215">
        <v>395000</v>
      </c>
      <c r="O55" s="215">
        <v>395000</v>
      </c>
      <c r="P55" s="215">
        <v>395000</v>
      </c>
      <c r="Q55" s="216">
        <f aca="true" t="shared" si="1" ref="Q55:Q60">SUM(O55/M55)</f>
        <v>161.22448979591837</v>
      </c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</row>
    <row r="56" spans="1:19" s="17" customFormat="1" ht="13.5" thickBot="1">
      <c r="A56" s="88"/>
      <c r="B56" s="34" t="s">
        <v>26</v>
      </c>
      <c r="C56" s="417"/>
      <c r="D56" s="34">
        <v>1</v>
      </c>
      <c r="E56" s="447" t="s">
        <v>292</v>
      </c>
      <c r="F56" s="448"/>
      <c r="G56" s="449">
        <v>3</v>
      </c>
      <c r="H56" s="450" t="s">
        <v>110</v>
      </c>
      <c r="I56" s="451">
        <v>1</v>
      </c>
      <c r="J56" s="452" t="s">
        <v>40</v>
      </c>
      <c r="K56" s="453"/>
      <c r="L56" s="452">
        <v>2</v>
      </c>
      <c r="M56" s="449" t="s">
        <v>293</v>
      </c>
      <c r="N56" s="454" t="s">
        <v>294</v>
      </c>
      <c r="O56" s="455" t="s">
        <v>294</v>
      </c>
      <c r="P56" s="456"/>
      <c r="Q56" s="457" t="s">
        <v>295</v>
      </c>
      <c r="R56" s="446"/>
      <c r="S56" s="446"/>
    </row>
    <row r="57" spans="1:17" ht="12.75" hidden="1">
      <c r="A57" s="47"/>
      <c r="B57" s="30" t="s">
        <v>24</v>
      </c>
      <c r="C57" s="30"/>
      <c r="D57" s="30"/>
      <c r="E57" s="40" t="s">
        <v>46</v>
      </c>
      <c r="F57" s="110" t="s">
        <v>41</v>
      </c>
      <c r="G57" s="72">
        <v>5</v>
      </c>
      <c r="H57" s="322" t="s">
        <v>47</v>
      </c>
      <c r="I57" s="4">
        <v>2</v>
      </c>
      <c r="J57" s="77" t="s">
        <v>27</v>
      </c>
      <c r="K57" s="79" t="s">
        <v>31</v>
      </c>
      <c r="L57" s="80">
        <v>3</v>
      </c>
      <c r="M57" s="80">
        <v>5300</v>
      </c>
      <c r="N57" s="106">
        <v>2495000</v>
      </c>
      <c r="O57" s="106">
        <v>2495000</v>
      </c>
      <c r="P57" s="106">
        <v>2495000</v>
      </c>
      <c r="Q57" s="81">
        <f t="shared" si="1"/>
        <v>470.75471698113205</v>
      </c>
    </row>
    <row r="58" spans="1:17" ht="12.75" hidden="1">
      <c r="A58" s="335"/>
      <c r="B58" s="30" t="s">
        <v>25</v>
      </c>
      <c r="C58" s="30"/>
      <c r="D58" s="30"/>
      <c r="E58" s="40" t="s">
        <v>48</v>
      </c>
      <c r="F58" s="110" t="s">
        <v>49</v>
      </c>
      <c r="G58" s="20">
        <v>5</v>
      </c>
      <c r="H58" s="322" t="s">
        <v>50</v>
      </c>
      <c r="I58" s="4">
        <v>2</v>
      </c>
      <c r="J58" s="77" t="s">
        <v>27</v>
      </c>
      <c r="K58" s="79" t="s">
        <v>28</v>
      </c>
      <c r="L58" s="80">
        <v>4</v>
      </c>
      <c r="M58" s="80">
        <v>5600</v>
      </c>
      <c r="N58" s="106">
        <v>2895000</v>
      </c>
      <c r="O58" s="106">
        <v>2895000</v>
      </c>
      <c r="P58" s="106">
        <v>2925000</v>
      </c>
      <c r="Q58" s="81">
        <f t="shared" si="1"/>
        <v>516.9642857142857</v>
      </c>
    </row>
    <row r="59" spans="1:17" ht="12.75" hidden="1">
      <c r="A59" s="335"/>
      <c r="B59" s="30"/>
      <c r="C59" s="30"/>
      <c r="D59" s="30"/>
      <c r="E59" s="40" t="s">
        <v>51</v>
      </c>
      <c r="F59" s="110" t="s">
        <v>43</v>
      </c>
      <c r="G59" s="20">
        <v>5</v>
      </c>
      <c r="H59" s="322" t="s">
        <v>52</v>
      </c>
      <c r="I59" s="4">
        <v>2</v>
      </c>
      <c r="J59" s="77" t="s">
        <v>27</v>
      </c>
      <c r="K59" s="79" t="s">
        <v>34</v>
      </c>
      <c r="L59" s="80">
        <v>4</v>
      </c>
      <c r="M59" s="80">
        <v>6406</v>
      </c>
      <c r="N59" s="106">
        <v>3650000</v>
      </c>
      <c r="O59" s="106">
        <v>3650000</v>
      </c>
      <c r="P59" s="106">
        <v>3650000</v>
      </c>
      <c r="Q59" s="81">
        <f t="shared" si="1"/>
        <v>569.7783328129879</v>
      </c>
    </row>
    <row r="60" spans="1:17" ht="13.5" customHeight="1" hidden="1">
      <c r="A60" s="335"/>
      <c r="B60" s="30"/>
      <c r="C60" s="30"/>
      <c r="D60" s="30"/>
      <c r="E60" s="40" t="s">
        <v>53</v>
      </c>
      <c r="F60" s="42" t="s">
        <v>33</v>
      </c>
      <c r="G60" s="20">
        <v>5</v>
      </c>
      <c r="H60" s="322" t="s">
        <v>52</v>
      </c>
      <c r="I60" s="4">
        <v>1</v>
      </c>
      <c r="J60" s="77" t="s">
        <v>27</v>
      </c>
      <c r="K60" s="79" t="s">
        <v>34</v>
      </c>
      <c r="L60" s="80">
        <v>3</v>
      </c>
      <c r="M60" s="80">
        <v>6928</v>
      </c>
      <c r="N60" s="106">
        <v>3995000</v>
      </c>
      <c r="O60" s="106">
        <v>3995000</v>
      </c>
      <c r="P60" s="106">
        <v>3995000</v>
      </c>
      <c r="Q60" s="81">
        <f t="shared" si="1"/>
        <v>576.6454965357967</v>
      </c>
    </row>
    <row r="61" spans="1:63" ht="13.5" customHeight="1">
      <c r="A61" s="334" t="s">
        <v>45</v>
      </c>
      <c r="B61" s="48" t="s">
        <v>19</v>
      </c>
      <c r="C61" s="25" t="s">
        <v>147</v>
      </c>
      <c r="D61" s="48">
        <v>1</v>
      </c>
      <c r="E61" s="82" t="s">
        <v>33</v>
      </c>
      <c r="F61" s="59" t="s">
        <v>119</v>
      </c>
      <c r="G61" s="93">
        <v>5</v>
      </c>
      <c r="H61" s="92" t="s">
        <v>50</v>
      </c>
      <c r="I61" s="25">
        <v>2</v>
      </c>
      <c r="J61" s="50" t="s">
        <v>27</v>
      </c>
      <c r="K61" s="24" t="s">
        <v>28</v>
      </c>
      <c r="L61" s="50">
        <v>3</v>
      </c>
      <c r="M61" s="25">
        <v>5395</v>
      </c>
      <c r="N61" s="103">
        <v>2100000</v>
      </c>
      <c r="O61" s="95"/>
      <c r="P61" s="103">
        <v>2100000</v>
      </c>
      <c r="Q61" s="60">
        <f>SUM(P61/M61)</f>
        <v>389.2493049119555</v>
      </c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</row>
    <row r="62" spans="1:17" ht="12.75" hidden="1">
      <c r="A62" s="335"/>
      <c r="B62" s="48"/>
      <c r="C62" s="48"/>
      <c r="D62" s="242"/>
      <c r="E62" s="40" t="s">
        <v>54</v>
      </c>
      <c r="F62" s="63" t="s">
        <v>55</v>
      </c>
      <c r="G62" s="71">
        <v>5</v>
      </c>
      <c r="H62" s="78" t="s">
        <v>56</v>
      </c>
      <c r="I62" s="4">
        <v>2</v>
      </c>
      <c r="J62" s="77" t="s">
        <v>27</v>
      </c>
      <c r="K62" s="79" t="s">
        <v>34</v>
      </c>
      <c r="L62" s="79" t="s">
        <v>34</v>
      </c>
      <c r="M62" s="4">
        <v>3</v>
      </c>
      <c r="N62" s="77">
        <v>7048</v>
      </c>
      <c r="O62" s="106">
        <v>5950000</v>
      </c>
      <c r="P62" s="106">
        <v>5500000</v>
      </c>
      <c r="Q62" s="79"/>
    </row>
    <row r="63" spans="1:17" s="299" customFormat="1" ht="12.75">
      <c r="A63" s="336"/>
      <c r="B63" s="297" t="s">
        <v>24</v>
      </c>
      <c r="C63" s="310"/>
      <c r="D63" s="314"/>
      <c r="E63" s="276"/>
      <c r="F63" s="315"/>
      <c r="G63" s="275"/>
      <c r="H63" s="316"/>
      <c r="I63" s="276"/>
      <c r="J63" s="314"/>
      <c r="K63" s="313"/>
      <c r="L63" s="316"/>
      <c r="M63" s="275"/>
      <c r="N63" s="317"/>
      <c r="O63" s="300"/>
      <c r="P63" s="318"/>
      <c r="Q63" s="298"/>
    </row>
    <row r="64" spans="1:50" ht="12.75" customHeight="1">
      <c r="A64" s="335"/>
      <c r="B64" s="48" t="s">
        <v>25</v>
      </c>
      <c r="C64" s="48"/>
      <c r="D64" s="309"/>
      <c r="E64" s="51"/>
      <c r="F64" s="59"/>
      <c r="G64" s="138"/>
      <c r="H64" s="92"/>
      <c r="I64" s="25"/>
      <c r="J64" s="50"/>
      <c r="K64" s="285"/>
      <c r="L64" s="92"/>
      <c r="M64" s="51"/>
      <c r="N64" s="139"/>
      <c r="O64" s="168"/>
      <c r="P64" s="103"/>
      <c r="Q64" s="16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17" s="299" customFormat="1" ht="13.5" thickBot="1">
      <c r="A65" s="311"/>
      <c r="B65" s="282" t="s">
        <v>26</v>
      </c>
      <c r="C65" s="411"/>
      <c r="D65" s="282"/>
      <c r="E65" s="412"/>
      <c r="F65" s="406"/>
      <c r="G65" s="402"/>
      <c r="H65" s="303"/>
      <c r="I65" s="404"/>
      <c r="J65" s="401"/>
      <c r="K65" s="413"/>
      <c r="L65" s="303"/>
      <c r="M65" s="402"/>
      <c r="N65" s="284"/>
      <c r="O65" s="284"/>
      <c r="P65" s="405"/>
      <c r="Q65" s="407"/>
    </row>
    <row r="66" spans="1:17" s="299" customFormat="1" ht="12.75">
      <c r="A66" s="47" t="s">
        <v>61</v>
      </c>
      <c r="B66" s="38" t="s">
        <v>19</v>
      </c>
      <c r="C66" s="657" t="s">
        <v>156</v>
      </c>
      <c r="D66" s="38">
        <v>1</v>
      </c>
      <c r="E66" s="658" t="s">
        <v>30</v>
      </c>
      <c r="F66" s="659" t="s">
        <v>181</v>
      </c>
      <c r="G66" s="660">
        <v>4</v>
      </c>
      <c r="H66" s="661" t="s">
        <v>50</v>
      </c>
      <c r="I66" s="662">
        <v>1</v>
      </c>
      <c r="J66" s="663" t="s">
        <v>27</v>
      </c>
      <c r="K66" s="664" t="s">
        <v>28</v>
      </c>
      <c r="L66" s="663">
        <v>3</v>
      </c>
      <c r="M66" s="660">
        <v>3578</v>
      </c>
      <c r="N66" s="665">
        <v>1200000</v>
      </c>
      <c r="O66" s="666"/>
      <c r="P66" s="667">
        <v>975000</v>
      </c>
      <c r="Q66" s="668">
        <f>SUM(P66/M66)</f>
        <v>272.49860257126886</v>
      </c>
    </row>
    <row r="67" spans="1:17" ht="12.75">
      <c r="A67" s="47"/>
      <c r="B67" s="30" t="s">
        <v>24</v>
      </c>
      <c r="C67" s="818"/>
      <c r="D67" s="816" t="s">
        <v>159</v>
      </c>
      <c r="E67" s="485" t="s">
        <v>288</v>
      </c>
      <c r="F67" s="817"/>
      <c r="G67" s="485" t="s">
        <v>101</v>
      </c>
      <c r="H67" s="524" t="s">
        <v>59</v>
      </c>
      <c r="I67" s="521">
        <v>1</v>
      </c>
      <c r="J67" s="230" t="s">
        <v>27</v>
      </c>
      <c r="K67" s="817"/>
      <c r="L67" s="230">
        <v>2</v>
      </c>
      <c r="M67" s="524" t="s">
        <v>289</v>
      </c>
      <c r="N67" s="675" t="s">
        <v>317</v>
      </c>
      <c r="O67" s="819" t="s">
        <v>317</v>
      </c>
      <c r="P67" s="675"/>
      <c r="Q67" s="820" t="s">
        <v>318</v>
      </c>
    </row>
    <row r="68" spans="1:17" ht="12.75">
      <c r="A68" s="335"/>
      <c r="B68" s="48" t="s">
        <v>25</v>
      </c>
      <c r="C68" s="203"/>
      <c r="D68" s="304"/>
      <c r="E68" s="51"/>
      <c r="F68" s="52"/>
      <c r="G68" s="25"/>
      <c r="H68" s="92"/>
      <c r="I68" s="50"/>
      <c r="J68" s="25"/>
      <c r="K68" s="52"/>
      <c r="L68" s="25"/>
      <c r="M68" s="92"/>
      <c r="N68" s="168"/>
      <c r="O68" s="139"/>
      <c r="P68" s="95"/>
      <c r="Q68" s="60"/>
    </row>
    <row r="69" spans="1:17" ht="12.75" hidden="1">
      <c r="A69" s="335"/>
      <c r="B69" s="30" t="s">
        <v>26</v>
      </c>
      <c r="C69" s="40"/>
      <c r="D69" s="30"/>
      <c r="E69" s="136" t="s">
        <v>55</v>
      </c>
      <c r="F69" s="20"/>
      <c r="G69" s="30">
        <v>4</v>
      </c>
      <c r="H69" s="76" t="s">
        <v>62</v>
      </c>
      <c r="I69" s="42">
        <v>1</v>
      </c>
      <c r="J69" s="20" t="s">
        <v>27</v>
      </c>
      <c r="K69" s="43"/>
      <c r="L69" s="20">
        <v>2</v>
      </c>
      <c r="M69" s="42">
        <v>3449</v>
      </c>
      <c r="N69" s="45">
        <v>795000</v>
      </c>
      <c r="O69" s="44">
        <v>675000</v>
      </c>
      <c r="P69" s="44"/>
      <c r="Q69" s="98">
        <f>SUM(O69/M69)</f>
        <v>195.70890113076254</v>
      </c>
    </row>
    <row r="70" spans="1:17" ht="12.75" hidden="1">
      <c r="A70" s="335"/>
      <c r="B70" s="30"/>
      <c r="C70" s="30"/>
      <c r="D70" s="30"/>
      <c r="E70" s="112" t="s">
        <v>63</v>
      </c>
      <c r="F70" s="42"/>
      <c r="G70" s="20">
        <v>4</v>
      </c>
      <c r="H70" s="110" t="s">
        <v>62</v>
      </c>
      <c r="I70" s="20">
        <v>1</v>
      </c>
      <c r="J70" s="42" t="s">
        <v>27</v>
      </c>
      <c r="K70" s="19"/>
      <c r="L70" s="42">
        <v>2</v>
      </c>
      <c r="M70" s="20">
        <v>3902</v>
      </c>
      <c r="N70" s="108">
        <v>850000</v>
      </c>
      <c r="O70" s="107">
        <v>850000</v>
      </c>
      <c r="P70" s="79"/>
      <c r="Q70" s="81">
        <f>SUM(O70/M70)</f>
        <v>217.8370066632496</v>
      </c>
    </row>
    <row r="71" spans="1:17" ht="13.5" thickBot="1">
      <c r="A71" s="333"/>
      <c r="B71" s="34" t="s">
        <v>26</v>
      </c>
      <c r="C71" s="458"/>
      <c r="D71" s="34"/>
      <c r="E71" s="459"/>
      <c r="F71" s="460"/>
      <c r="G71" s="761"/>
      <c r="H71" s="462"/>
      <c r="I71" s="463"/>
      <c r="J71" s="464"/>
      <c r="K71" s="465"/>
      <c r="L71" s="464"/>
      <c r="M71" s="461"/>
      <c r="N71" s="466"/>
      <c r="O71" s="467"/>
      <c r="P71" s="468"/>
      <c r="Q71" s="469"/>
    </row>
    <row r="72" spans="1:17" ht="12.75">
      <c r="A72" s="37" t="s">
        <v>64</v>
      </c>
      <c r="B72" s="40" t="s">
        <v>19</v>
      </c>
      <c r="C72" s="201" t="s">
        <v>261</v>
      </c>
      <c r="D72" s="40">
        <v>4</v>
      </c>
      <c r="E72" s="762" t="s">
        <v>262</v>
      </c>
      <c r="F72" s="763" t="s">
        <v>247</v>
      </c>
      <c r="G72" s="661">
        <v>5</v>
      </c>
      <c r="H72" s="764" t="s">
        <v>52</v>
      </c>
      <c r="I72" s="662">
        <v>2</v>
      </c>
      <c r="J72" s="663" t="s">
        <v>27</v>
      </c>
      <c r="K72" s="664" t="s">
        <v>28</v>
      </c>
      <c r="L72" s="663">
        <v>3</v>
      </c>
      <c r="M72" s="660">
        <v>7556</v>
      </c>
      <c r="N72" s="665">
        <v>3950000</v>
      </c>
      <c r="O72" s="666"/>
      <c r="P72" s="765">
        <v>2800000</v>
      </c>
      <c r="Q72" s="668">
        <f>SUM(P72/M72)</f>
        <v>370.566437268396</v>
      </c>
    </row>
    <row r="73" spans="1:17" ht="12.75">
      <c r="A73" s="37"/>
      <c r="B73" s="40"/>
      <c r="C73" s="69" t="s">
        <v>192</v>
      </c>
      <c r="D73" s="30"/>
      <c r="E73" s="551" t="s">
        <v>33</v>
      </c>
      <c r="F73" s="552" t="s">
        <v>181</v>
      </c>
      <c r="G73" s="760">
        <v>6</v>
      </c>
      <c r="H73" s="544" t="s">
        <v>50</v>
      </c>
      <c r="I73" s="545">
        <v>2</v>
      </c>
      <c r="J73" s="546" t="s">
        <v>27</v>
      </c>
      <c r="K73" s="379" t="s">
        <v>34</v>
      </c>
      <c r="L73" s="546">
        <v>3.5</v>
      </c>
      <c r="M73" s="543">
        <v>5186</v>
      </c>
      <c r="N73" s="547">
        <v>2350000</v>
      </c>
      <c r="O73" s="548"/>
      <c r="P73" s="549">
        <v>2000000</v>
      </c>
      <c r="Q73" s="550">
        <f>SUM(P73/M73)</f>
        <v>385.6536829926726</v>
      </c>
    </row>
    <row r="74" spans="1:17" ht="12.75">
      <c r="A74" s="542"/>
      <c r="B74" s="40"/>
      <c r="C74" s="69" t="s">
        <v>193</v>
      </c>
      <c r="D74" s="42"/>
      <c r="E74" s="554" t="s">
        <v>30</v>
      </c>
      <c r="F74" s="360" t="s">
        <v>195</v>
      </c>
      <c r="G74" s="353">
        <v>6</v>
      </c>
      <c r="H74" s="373" t="s">
        <v>196</v>
      </c>
      <c r="I74" s="505">
        <v>2</v>
      </c>
      <c r="J74" s="354" t="s">
        <v>27</v>
      </c>
      <c r="K74" s="553" t="s">
        <v>34</v>
      </c>
      <c r="L74" s="354">
        <v>3.5</v>
      </c>
      <c r="M74" s="352">
        <v>6770</v>
      </c>
      <c r="N74" s="357">
        <v>2695000</v>
      </c>
      <c r="O74" s="356"/>
      <c r="P74" s="506">
        <v>2500000</v>
      </c>
      <c r="Q74" s="510">
        <f>SUM(P74/M74)</f>
        <v>369.2762186115214</v>
      </c>
    </row>
    <row r="75" spans="1:17" ht="12.75">
      <c r="A75" s="542"/>
      <c r="B75" s="58"/>
      <c r="C75" s="53" t="s">
        <v>194</v>
      </c>
      <c r="D75" s="50"/>
      <c r="E75" s="350" t="s">
        <v>158</v>
      </c>
      <c r="F75" s="360" t="s">
        <v>195</v>
      </c>
      <c r="G75" s="624">
        <v>8</v>
      </c>
      <c r="H75" s="373" t="s">
        <v>164</v>
      </c>
      <c r="I75" s="505">
        <v>2</v>
      </c>
      <c r="J75" s="354" t="s">
        <v>27</v>
      </c>
      <c r="K75" s="355" t="s">
        <v>28</v>
      </c>
      <c r="L75" s="354">
        <v>4</v>
      </c>
      <c r="M75" s="352">
        <v>7680</v>
      </c>
      <c r="N75" s="357">
        <v>3900000</v>
      </c>
      <c r="O75" s="356"/>
      <c r="P75" s="506">
        <v>3450000</v>
      </c>
      <c r="Q75" s="625">
        <f>SUM(P75/M75)</f>
        <v>449.21875</v>
      </c>
    </row>
    <row r="76" spans="1:17" ht="12.75">
      <c r="A76" s="47"/>
      <c r="B76" s="40" t="s">
        <v>24</v>
      </c>
      <c r="C76" s="142" t="s">
        <v>120</v>
      </c>
      <c r="D76" s="201"/>
      <c r="E76" s="286" t="s">
        <v>163</v>
      </c>
      <c r="F76" s="154"/>
      <c r="G76" s="275">
        <v>5</v>
      </c>
      <c r="H76" s="240" t="s">
        <v>50</v>
      </c>
      <c r="I76" s="143">
        <v>2</v>
      </c>
      <c r="J76" s="142" t="s">
        <v>27</v>
      </c>
      <c r="K76" s="418" t="s">
        <v>78</v>
      </c>
      <c r="L76" s="154">
        <v>3</v>
      </c>
      <c r="M76" s="143">
        <v>5306</v>
      </c>
      <c r="N76" s="273">
        <v>2595000</v>
      </c>
      <c r="O76" s="159">
        <v>2549900</v>
      </c>
      <c r="P76" s="150"/>
      <c r="Q76" s="223">
        <f>SUM(O76/M76)</f>
        <v>480.56916698077646</v>
      </c>
    </row>
    <row r="77" spans="1:17" ht="12.75">
      <c r="A77" s="47"/>
      <c r="B77" s="48" t="s">
        <v>25</v>
      </c>
      <c r="C77" s="48"/>
      <c r="D77" s="48">
        <v>3</v>
      </c>
      <c r="E77" s="113" t="s">
        <v>319</v>
      </c>
      <c r="F77" s="50"/>
      <c r="G77" s="97">
        <v>5</v>
      </c>
      <c r="H77" s="97" t="s">
        <v>138</v>
      </c>
      <c r="I77" s="51">
        <v>2</v>
      </c>
      <c r="J77" s="50" t="s">
        <v>27</v>
      </c>
      <c r="K77" s="233" t="s">
        <v>78</v>
      </c>
      <c r="L77" s="92" t="s">
        <v>165</v>
      </c>
      <c r="M77" s="234" t="s">
        <v>320</v>
      </c>
      <c r="N77" s="139" t="s">
        <v>321</v>
      </c>
      <c r="O77" s="139" t="s">
        <v>322</v>
      </c>
      <c r="P77" s="274"/>
      <c r="Q77" s="92" t="s">
        <v>323</v>
      </c>
    </row>
    <row r="78" spans="1:17" s="299" customFormat="1" ht="13.5" thickBot="1">
      <c r="A78" s="332"/>
      <c r="B78" s="282" t="s">
        <v>26</v>
      </c>
      <c r="C78" s="374"/>
      <c r="D78" s="282"/>
      <c r="E78" s="400"/>
      <c r="F78" s="401"/>
      <c r="G78" s="414"/>
      <c r="H78" s="414"/>
      <c r="I78" s="402"/>
      <c r="J78" s="401"/>
      <c r="K78" s="403"/>
      <c r="L78" s="303"/>
      <c r="M78" s="415"/>
      <c r="N78" s="284"/>
      <c r="O78" s="284"/>
      <c r="P78" s="416"/>
      <c r="Q78" s="678"/>
    </row>
    <row r="79" spans="1:17" ht="20.25">
      <c r="A79" s="1" t="s">
        <v>82</v>
      </c>
      <c r="B79" s="2"/>
      <c r="C79" s="2"/>
      <c r="D79" s="2"/>
      <c r="E79" s="2"/>
      <c r="F79" s="3"/>
      <c r="G79" s="3"/>
      <c r="H79" s="76"/>
      <c r="I79" s="3"/>
      <c r="J79" s="3"/>
      <c r="K79" s="3"/>
      <c r="M79" s="4"/>
      <c r="N79" s="3" t="s">
        <v>94</v>
      </c>
      <c r="O79" s="227" t="s">
        <v>97</v>
      </c>
      <c r="P79" s="100"/>
      <c r="Q79" s="227" t="s">
        <v>96</v>
      </c>
    </row>
    <row r="80" spans="1:16" ht="18">
      <c r="A80" s="129" t="s">
        <v>244</v>
      </c>
      <c r="B80" s="2"/>
      <c r="C80" s="2"/>
      <c r="D80" s="2"/>
      <c r="E80" s="2"/>
      <c r="F80" s="3"/>
      <c r="G80" s="3"/>
      <c r="H80" s="4"/>
      <c r="I80" s="3"/>
      <c r="J80" s="3"/>
      <c r="K80" s="3"/>
      <c r="M80" s="4"/>
      <c r="N80" s="3"/>
      <c r="P80" s="99" t="s">
        <v>364</v>
      </c>
    </row>
    <row r="81" spans="1:16" ht="18">
      <c r="A81" s="702" t="s">
        <v>243</v>
      </c>
      <c r="B81" s="2"/>
      <c r="C81" s="2"/>
      <c r="D81" s="2"/>
      <c r="E81" s="2"/>
      <c r="F81" s="3"/>
      <c r="G81" s="3"/>
      <c r="H81" s="4"/>
      <c r="I81" s="3"/>
      <c r="J81" s="3"/>
      <c r="K81" s="3"/>
      <c r="M81" s="4"/>
      <c r="N81" s="3"/>
      <c r="O81" s="228" t="s">
        <v>98</v>
      </c>
      <c r="P81" s="228"/>
    </row>
    <row r="82" spans="1:15" ht="12.75">
      <c r="A82" s="5"/>
      <c r="B82" s="2"/>
      <c r="C82" s="2"/>
      <c r="D82" s="2"/>
      <c r="E82" s="2"/>
      <c r="F82" s="3"/>
      <c r="G82" s="3"/>
      <c r="H82" s="4"/>
      <c r="I82" s="3"/>
      <c r="J82" s="3"/>
      <c r="K82" s="3"/>
      <c r="M82" s="128"/>
      <c r="N82" s="3" t="s">
        <v>95</v>
      </c>
      <c r="O82" s="226" t="s">
        <v>99</v>
      </c>
    </row>
    <row r="83" spans="1:15" ht="12.75">
      <c r="A83" s="5"/>
      <c r="B83" s="2"/>
      <c r="C83" s="2"/>
      <c r="D83" s="2"/>
      <c r="E83" s="2"/>
      <c r="F83" s="3"/>
      <c r="G83" s="3"/>
      <c r="H83" s="4"/>
      <c r="I83" s="3"/>
      <c r="J83" s="3"/>
      <c r="K83" s="3"/>
      <c r="M83" s="4"/>
      <c r="N83" s="3"/>
      <c r="O83" s="437" t="s">
        <v>367</v>
      </c>
    </row>
    <row r="84" spans="1:14" ht="4.5" customHeight="1">
      <c r="A84" s="5"/>
      <c r="B84" s="2"/>
      <c r="C84" s="2"/>
      <c r="D84" s="2"/>
      <c r="E84" s="2"/>
      <c r="F84" s="3"/>
      <c r="G84" s="3"/>
      <c r="H84" s="4"/>
      <c r="I84" s="3"/>
      <c r="J84" s="3"/>
      <c r="K84" s="3"/>
      <c r="M84" s="4"/>
      <c r="N84" s="3"/>
    </row>
    <row r="85" spans="1:16" s="174" customFormat="1" ht="15">
      <c r="A85" s="174" t="s">
        <v>80</v>
      </c>
      <c r="B85" s="175"/>
      <c r="C85" s="175"/>
      <c r="D85" s="175"/>
      <c r="E85" s="175"/>
      <c r="F85" s="175"/>
      <c r="G85" s="175"/>
      <c r="H85" s="4"/>
      <c r="I85" s="175"/>
      <c r="J85" s="175"/>
      <c r="K85" s="175"/>
      <c r="M85" s="176"/>
      <c r="N85" s="175"/>
      <c r="O85" s="177"/>
      <c r="P85" s="177"/>
    </row>
    <row r="86" spans="1:16" s="174" customFormat="1" ht="15">
      <c r="A86" s="174" t="s">
        <v>81</v>
      </c>
      <c r="B86" s="175"/>
      <c r="C86" s="175"/>
      <c r="D86" s="175"/>
      <c r="E86" s="175"/>
      <c r="F86" s="175"/>
      <c r="G86" s="178"/>
      <c r="H86" s="176"/>
      <c r="I86" s="178"/>
      <c r="J86" s="178"/>
      <c r="K86" s="178"/>
      <c r="L86" s="180"/>
      <c r="M86" s="179"/>
      <c r="N86" s="178"/>
      <c r="O86" s="177"/>
      <c r="P86" s="177"/>
    </row>
    <row r="87" spans="1:16" s="183" customFormat="1" ht="12.75" customHeight="1">
      <c r="A87" s="174" t="s">
        <v>122</v>
      </c>
      <c r="B87" s="175"/>
      <c r="C87" s="175"/>
      <c r="D87" s="175"/>
      <c r="E87" s="175"/>
      <c r="F87" s="181"/>
      <c r="G87" s="181"/>
      <c r="H87" s="179"/>
      <c r="I87" s="181"/>
      <c r="J87" s="181"/>
      <c r="K87" s="181"/>
      <c r="M87" s="182"/>
      <c r="N87" s="181"/>
      <c r="O87" s="184"/>
      <c r="P87" s="184"/>
    </row>
    <row r="88" spans="1:14" ht="7.5" customHeight="1">
      <c r="A88" s="130"/>
      <c r="B88" s="2"/>
      <c r="C88" s="2"/>
      <c r="D88" s="2"/>
      <c r="E88" s="2"/>
      <c r="F88" s="3"/>
      <c r="G88" s="3"/>
      <c r="H88" s="182"/>
      <c r="I88" s="3"/>
      <c r="J88" s="3"/>
      <c r="K88" s="3"/>
      <c r="M88" s="4"/>
      <c r="N88" s="3"/>
    </row>
    <row r="89" spans="1:16" s="17" customFormat="1" ht="13.5" customHeight="1">
      <c r="A89" s="17" t="s">
        <v>144</v>
      </c>
      <c r="B89" s="2"/>
      <c r="C89" s="2"/>
      <c r="D89" s="2"/>
      <c r="E89" s="2"/>
      <c r="F89" s="185"/>
      <c r="G89" s="185"/>
      <c r="H89" s="4"/>
      <c r="I89" s="185"/>
      <c r="J89" s="185"/>
      <c r="K89" s="185"/>
      <c r="M89" s="20"/>
      <c r="N89" s="185"/>
      <c r="O89" s="186"/>
      <c r="P89" s="186"/>
    </row>
    <row r="90" spans="1:16" s="17" customFormat="1" ht="12.75">
      <c r="A90" s="17" t="s">
        <v>245</v>
      </c>
      <c r="B90" s="2"/>
      <c r="C90" s="2"/>
      <c r="D90" s="2"/>
      <c r="E90" s="2"/>
      <c r="F90" s="185"/>
      <c r="G90" s="185"/>
      <c r="H90" s="20"/>
      <c r="I90" s="185"/>
      <c r="J90" s="185"/>
      <c r="K90" s="185"/>
      <c r="M90" s="20"/>
      <c r="N90" s="185"/>
      <c r="O90" s="186"/>
      <c r="P90" s="186"/>
    </row>
    <row r="91" spans="1:17" s="17" customFormat="1" ht="12.75" customHeight="1">
      <c r="A91" s="17" t="s">
        <v>132</v>
      </c>
      <c r="B91" s="2"/>
      <c r="C91" s="2"/>
      <c r="D91" s="2"/>
      <c r="E91" s="2"/>
      <c r="F91" s="185"/>
      <c r="G91" s="20"/>
      <c r="H91" s="20"/>
      <c r="I91" s="20"/>
      <c r="J91" s="20"/>
      <c r="K91" s="20"/>
      <c r="L91" s="19"/>
      <c r="M91" s="20"/>
      <c r="N91" s="185"/>
      <c r="O91" s="186"/>
      <c r="P91" s="219"/>
      <c r="Q91" s="19"/>
    </row>
    <row r="92" spans="1:19" ht="12.75" customHeight="1" thickBot="1">
      <c r="A92" s="6"/>
      <c r="B92" s="6"/>
      <c r="C92" s="6"/>
      <c r="D92" s="6"/>
      <c r="E92" s="6"/>
      <c r="F92" s="17"/>
      <c r="G92" s="6"/>
      <c r="H92" s="10"/>
      <c r="I92" s="19"/>
      <c r="J92" s="20"/>
      <c r="K92" s="20"/>
      <c r="L92" s="10"/>
      <c r="M92" s="22"/>
      <c r="N92" s="22"/>
      <c r="O92" s="101"/>
      <c r="P92" s="101"/>
      <c r="Q92" s="6"/>
      <c r="R92" s="6"/>
      <c r="S92" s="6"/>
    </row>
    <row r="93" spans="1:19" ht="12.75">
      <c r="A93" s="32" t="s">
        <v>4</v>
      </c>
      <c r="B93" s="29" t="s">
        <v>5</v>
      </c>
      <c r="C93" s="29" t="s">
        <v>100</v>
      </c>
      <c r="D93" s="32" t="s">
        <v>77</v>
      </c>
      <c r="E93" s="29" t="s">
        <v>6</v>
      </c>
      <c r="F93" s="29" t="s">
        <v>6</v>
      </c>
      <c r="G93" s="32" t="s">
        <v>7</v>
      </c>
      <c r="H93" s="31" t="s">
        <v>8</v>
      </c>
      <c r="I93" s="29" t="s">
        <v>9</v>
      </c>
      <c r="J93" s="29" t="s">
        <v>10</v>
      </c>
      <c r="K93" s="29" t="s">
        <v>11</v>
      </c>
      <c r="L93" s="32" t="s">
        <v>12</v>
      </c>
      <c r="M93" s="29" t="s">
        <v>13</v>
      </c>
      <c r="N93" s="32" t="s">
        <v>14</v>
      </c>
      <c r="O93" s="32" t="s">
        <v>15</v>
      </c>
      <c r="P93" s="222" t="s">
        <v>16</v>
      </c>
      <c r="Q93" s="32" t="s">
        <v>17</v>
      </c>
      <c r="R93" s="2"/>
      <c r="S93" s="2"/>
    </row>
    <row r="94" spans="1:19" ht="13.5" thickBot="1">
      <c r="A94" s="67"/>
      <c r="B94" s="34"/>
      <c r="C94" s="34"/>
      <c r="D94" s="35" t="s">
        <v>57</v>
      </c>
      <c r="E94" s="34" t="s">
        <v>18</v>
      </c>
      <c r="F94" s="28" t="s">
        <v>19</v>
      </c>
      <c r="G94" s="34"/>
      <c r="H94" s="28" t="s">
        <v>20</v>
      </c>
      <c r="I94" s="34"/>
      <c r="J94" s="28"/>
      <c r="K94" s="34"/>
      <c r="L94" s="36"/>
      <c r="M94" s="28" t="s">
        <v>21</v>
      </c>
      <c r="N94" s="35" t="s">
        <v>22</v>
      </c>
      <c r="O94" s="34" t="s">
        <v>22</v>
      </c>
      <c r="P94" s="28"/>
      <c r="Q94" s="34"/>
      <c r="R94" s="2"/>
      <c r="S94" s="2"/>
    </row>
    <row r="95" spans="1:17" s="299" customFormat="1" ht="12.75">
      <c r="A95" s="37" t="s">
        <v>65</v>
      </c>
      <c r="B95" s="40" t="s">
        <v>19</v>
      </c>
      <c r="C95" s="516" t="s">
        <v>180</v>
      </c>
      <c r="D95" s="522">
        <v>3</v>
      </c>
      <c r="E95" s="515" t="s">
        <v>172</v>
      </c>
      <c r="F95" s="521" t="s">
        <v>181</v>
      </c>
      <c r="G95" s="841">
        <v>5</v>
      </c>
      <c r="H95" s="519" t="s">
        <v>50</v>
      </c>
      <c r="I95" s="485">
        <v>1</v>
      </c>
      <c r="J95" s="520" t="s">
        <v>27</v>
      </c>
      <c r="K95" s="410"/>
      <c r="L95" s="519">
        <v>2.5</v>
      </c>
      <c r="M95" s="674">
        <v>4500</v>
      </c>
      <c r="N95" s="517">
        <v>1499900</v>
      </c>
      <c r="O95" s="675"/>
      <c r="P95" s="676">
        <v>1305000</v>
      </c>
      <c r="Q95" s="677">
        <f>SUM(P95/M95)</f>
        <v>290</v>
      </c>
    </row>
    <row r="96" spans="1:17" ht="12.75">
      <c r="A96" s="47"/>
      <c r="B96" s="40"/>
      <c r="C96" s="142" t="s">
        <v>238</v>
      </c>
      <c r="D96" s="201"/>
      <c r="E96" s="433" t="s">
        <v>203</v>
      </c>
      <c r="F96" s="145" t="s">
        <v>195</v>
      </c>
      <c r="G96" s="345">
        <v>5</v>
      </c>
      <c r="H96" s="152" t="s">
        <v>50</v>
      </c>
      <c r="I96" s="146">
        <v>1</v>
      </c>
      <c r="J96" s="141" t="s">
        <v>27</v>
      </c>
      <c r="K96" s="218" t="s">
        <v>31</v>
      </c>
      <c r="L96" s="145" t="s">
        <v>204</v>
      </c>
      <c r="M96" s="146">
        <v>5572</v>
      </c>
      <c r="N96" s="156">
        <v>2750000</v>
      </c>
      <c r="O96" s="189"/>
      <c r="P96" s="148">
        <v>1550000</v>
      </c>
      <c r="Q96" s="192">
        <f>SUM(P96/M96)</f>
        <v>278.1765972720747</v>
      </c>
    </row>
    <row r="97" spans="1:17" s="299" customFormat="1" ht="12.75">
      <c r="A97" s="37"/>
      <c r="B97" s="58"/>
      <c r="C97" s="53" t="s">
        <v>148</v>
      </c>
      <c r="D97" s="48"/>
      <c r="E97" s="256" t="s">
        <v>35</v>
      </c>
      <c r="F97" s="25" t="s">
        <v>33</v>
      </c>
      <c r="G97" s="217">
        <v>6</v>
      </c>
      <c r="H97" s="92" t="s">
        <v>52</v>
      </c>
      <c r="I97" s="51">
        <v>2</v>
      </c>
      <c r="J97" s="50" t="s">
        <v>27</v>
      </c>
      <c r="K97" s="133" t="s">
        <v>149</v>
      </c>
      <c r="L97" s="92">
        <v>3</v>
      </c>
      <c r="M97" s="51">
        <v>5816</v>
      </c>
      <c r="N97" s="139">
        <v>1198900</v>
      </c>
      <c r="O97" s="239"/>
      <c r="P97" s="95">
        <v>1220000</v>
      </c>
      <c r="Q97" s="60">
        <f>SUM(P97/M97)</f>
        <v>209.76616231086658</v>
      </c>
    </row>
    <row r="98" spans="1:19" ht="12.75">
      <c r="A98" s="119"/>
      <c r="B98" s="30" t="s">
        <v>24</v>
      </c>
      <c r="C98" s="142" t="s">
        <v>134</v>
      </c>
      <c r="D98" s="143"/>
      <c r="E98" s="152" t="s">
        <v>158</v>
      </c>
      <c r="F98" s="161"/>
      <c r="G98" s="145">
        <v>6</v>
      </c>
      <c r="H98" s="161" t="s">
        <v>50</v>
      </c>
      <c r="I98" s="145">
        <v>2</v>
      </c>
      <c r="J98" s="146" t="s">
        <v>27</v>
      </c>
      <c r="K98" s="281"/>
      <c r="L98" s="161">
        <v>3</v>
      </c>
      <c r="M98" s="145">
        <v>4671</v>
      </c>
      <c r="N98" s="167">
        <v>1125000</v>
      </c>
      <c r="O98" s="287">
        <v>1199000</v>
      </c>
      <c r="P98" s="148"/>
      <c r="Q98" s="149">
        <f>SUM(O98/M98)</f>
        <v>256.6902162277885</v>
      </c>
      <c r="R98" s="2"/>
      <c r="S98" s="2"/>
    </row>
    <row r="99" spans="1:17" s="19" customFormat="1" ht="12.75" customHeight="1">
      <c r="A99" s="47"/>
      <c r="B99" s="48" t="s">
        <v>25</v>
      </c>
      <c r="C99" s="48"/>
      <c r="D99" s="48">
        <v>4</v>
      </c>
      <c r="E99" s="59" t="s">
        <v>324</v>
      </c>
      <c r="F99" s="51"/>
      <c r="G99" s="92" t="s">
        <v>112</v>
      </c>
      <c r="H99" s="51" t="s">
        <v>138</v>
      </c>
      <c r="I99" s="92" t="s">
        <v>58</v>
      </c>
      <c r="J99" s="25" t="s">
        <v>27</v>
      </c>
      <c r="K99" s="283"/>
      <c r="L99" s="51">
        <v>3</v>
      </c>
      <c r="M99" s="92" t="s">
        <v>325</v>
      </c>
      <c r="N99" s="305" t="s">
        <v>326</v>
      </c>
      <c r="O99" s="305" t="s">
        <v>327</v>
      </c>
      <c r="P99" s="103"/>
      <c r="Q99" s="60" t="s">
        <v>328</v>
      </c>
    </row>
    <row r="100" spans="1:18" s="17" customFormat="1" ht="13.5" customHeight="1" thickBot="1">
      <c r="A100" s="55"/>
      <c r="B100" s="34" t="s">
        <v>26</v>
      </c>
      <c r="C100" s="582"/>
      <c r="D100" s="649"/>
      <c r="E100" s="584"/>
      <c r="F100" s="585"/>
      <c r="G100" s="586"/>
      <c r="H100" s="585"/>
      <c r="I100" s="586"/>
      <c r="J100" s="583"/>
      <c r="K100" s="587"/>
      <c r="L100" s="585"/>
      <c r="M100" s="586"/>
      <c r="N100" s="588"/>
      <c r="O100" s="589"/>
      <c r="P100" s="590"/>
      <c r="Q100" s="591"/>
      <c r="R100" s="419"/>
    </row>
    <row r="101" spans="1:19" ht="12.75">
      <c r="A101" s="319" t="s">
        <v>67</v>
      </c>
      <c r="B101" s="72" t="s">
        <v>19</v>
      </c>
      <c r="C101" s="201" t="s">
        <v>133</v>
      </c>
      <c r="D101" s="481" t="s">
        <v>232</v>
      </c>
      <c r="E101" s="716" t="s">
        <v>155</v>
      </c>
      <c r="F101" s="717" t="s">
        <v>241</v>
      </c>
      <c r="G101" s="697">
        <v>4</v>
      </c>
      <c r="H101" s="696" t="s">
        <v>39</v>
      </c>
      <c r="I101" s="698">
        <v>2</v>
      </c>
      <c r="J101" s="697" t="s">
        <v>27</v>
      </c>
      <c r="K101" s="718" t="s">
        <v>28</v>
      </c>
      <c r="L101" s="697">
        <v>3</v>
      </c>
      <c r="M101" s="698">
        <v>4048</v>
      </c>
      <c r="N101" s="700">
        <v>2099000</v>
      </c>
      <c r="O101" s="699"/>
      <c r="P101" s="700">
        <v>1725000</v>
      </c>
      <c r="Q101" s="719">
        <f>SUM(P101/M101)</f>
        <v>426.1363636363636</v>
      </c>
      <c r="R101" s="2"/>
      <c r="S101" s="2"/>
    </row>
    <row r="102" spans="1:17" s="17" customFormat="1" ht="13.5" customHeight="1">
      <c r="A102" s="47"/>
      <c r="B102" s="48"/>
      <c r="C102" s="25" t="s">
        <v>234</v>
      </c>
      <c r="D102" s="48"/>
      <c r="E102" s="436" t="s">
        <v>35</v>
      </c>
      <c r="F102" s="50" t="s">
        <v>119</v>
      </c>
      <c r="G102" s="138">
        <v>6</v>
      </c>
      <c r="H102" s="92">
        <v>6</v>
      </c>
      <c r="I102" s="25">
        <v>2</v>
      </c>
      <c r="J102" s="50" t="s">
        <v>27</v>
      </c>
      <c r="K102" s="133" t="s">
        <v>31</v>
      </c>
      <c r="L102" s="92">
        <v>2</v>
      </c>
      <c r="M102" s="25">
        <v>4935</v>
      </c>
      <c r="N102" s="103">
        <v>1395000</v>
      </c>
      <c r="O102" s="239"/>
      <c r="P102" s="54">
        <v>1200000</v>
      </c>
      <c r="Q102" s="60">
        <f>SUM(P102/M102)</f>
        <v>243.161094224924</v>
      </c>
    </row>
    <row r="103" spans="1:17" ht="12.75">
      <c r="A103" s="47"/>
      <c r="B103" s="30" t="s">
        <v>24</v>
      </c>
      <c r="C103" s="201"/>
      <c r="D103" s="481"/>
      <c r="E103" s="607"/>
      <c r="F103" s="626"/>
      <c r="G103" s="633"/>
      <c r="H103" s="628"/>
      <c r="I103" s="627"/>
      <c r="J103" s="629"/>
      <c r="K103" s="630"/>
      <c r="L103" s="629"/>
      <c r="M103" s="633"/>
      <c r="N103" s="634"/>
      <c r="O103" s="635"/>
      <c r="P103" s="631"/>
      <c r="Q103" s="636"/>
    </row>
    <row r="104" spans="1:17" s="17" customFormat="1" ht="12.75">
      <c r="A104" s="43"/>
      <c r="B104" s="48" t="s">
        <v>25</v>
      </c>
      <c r="C104" s="53"/>
      <c r="D104" s="482"/>
      <c r="E104" s="217"/>
      <c r="F104" s="52"/>
      <c r="G104" s="51"/>
      <c r="H104" s="92"/>
      <c r="I104" s="51"/>
      <c r="J104" s="50"/>
      <c r="K104" s="24"/>
      <c r="L104" s="92"/>
      <c r="M104" s="51"/>
      <c r="N104" s="139"/>
      <c r="O104" s="168"/>
      <c r="P104" s="103"/>
      <c r="Q104" s="166"/>
    </row>
    <row r="105" spans="1:17" s="799" customFormat="1" ht="12.75" customHeight="1" thickBot="1">
      <c r="A105" s="795"/>
      <c r="B105" s="796" t="s">
        <v>26</v>
      </c>
      <c r="C105" s="650"/>
      <c r="D105" s="797" t="s">
        <v>232</v>
      </c>
      <c r="E105" s="800" t="s">
        <v>297</v>
      </c>
      <c r="F105" s="798"/>
      <c r="G105" s="805" t="s">
        <v>85</v>
      </c>
      <c r="H105" s="684" t="s">
        <v>298</v>
      </c>
      <c r="I105" s="805" t="s">
        <v>58</v>
      </c>
      <c r="J105" s="801" t="s">
        <v>27</v>
      </c>
      <c r="K105" s="802" t="s">
        <v>31</v>
      </c>
      <c r="L105" s="801">
        <v>2</v>
      </c>
      <c r="M105" s="805" t="s">
        <v>299</v>
      </c>
      <c r="N105" s="803" t="s">
        <v>296</v>
      </c>
      <c r="O105" s="803" t="s">
        <v>296</v>
      </c>
      <c r="P105" s="804"/>
      <c r="Q105" s="806" t="s">
        <v>300</v>
      </c>
    </row>
    <row r="106" spans="1:17" ht="12.75" customHeight="1">
      <c r="A106" s="47" t="s">
        <v>69</v>
      </c>
      <c r="B106" s="30" t="s">
        <v>263</v>
      </c>
      <c r="C106" s="20" t="s">
        <v>264</v>
      </c>
      <c r="D106" s="839" t="s">
        <v>101</v>
      </c>
      <c r="E106" s="518" t="s">
        <v>146</v>
      </c>
      <c r="F106" s="514" t="s">
        <v>247</v>
      </c>
      <c r="G106" s="72">
        <v>3</v>
      </c>
      <c r="H106" s="727">
        <v>3</v>
      </c>
      <c r="I106" s="20">
        <v>1</v>
      </c>
      <c r="J106" s="514" t="s">
        <v>27</v>
      </c>
      <c r="K106" s="19" t="s">
        <v>31</v>
      </c>
      <c r="L106" s="514">
        <v>2</v>
      </c>
      <c r="M106" s="730">
        <v>2206</v>
      </c>
      <c r="N106" s="94">
        <v>415000</v>
      </c>
      <c r="O106" s="728"/>
      <c r="P106" s="94">
        <v>376200</v>
      </c>
      <c r="Q106" s="767">
        <f>SUM(P106/M106)</f>
        <v>170.53490480507708</v>
      </c>
    </row>
    <row r="107" spans="1:17" s="17" customFormat="1" ht="12.75" customHeight="1">
      <c r="A107" s="43"/>
      <c r="B107" s="42"/>
      <c r="C107" s="20" t="s">
        <v>265</v>
      </c>
      <c r="D107" s="766"/>
      <c r="E107" s="217" t="s">
        <v>146</v>
      </c>
      <c r="F107" s="92" t="s">
        <v>241</v>
      </c>
      <c r="G107" s="25">
        <v>3</v>
      </c>
      <c r="H107" s="92" t="s">
        <v>42</v>
      </c>
      <c r="I107" s="25">
        <v>2</v>
      </c>
      <c r="J107" s="50" t="s">
        <v>27</v>
      </c>
      <c r="K107" s="233" t="s">
        <v>31</v>
      </c>
      <c r="L107" s="50">
        <v>2</v>
      </c>
      <c r="M107" s="62">
        <v>2757</v>
      </c>
      <c r="N107" s="95">
        <v>545000</v>
      </c>
      <c r="O107" s="103"/>
      <c r="P107" s="95">
        <v>424500</v>
      </c>
      <c r="Q107" s="720">
        <f>SUM(P107/M107)</f>
        <v>153.97170837867247</v>
      </c>
    </row>
    <row r="108" spans="1:17" s="17" customFormat="1" ht="12.75" customHeight="1">
      <c r="A108" s="43"/>
      <c r="B108" s="50"/>
      <c r="C108" s="25" t="s">
        <v>267</v>
      </c>
      <c r="D108" s="135"/>
      <c r="E108" s="217"/>
      <c r="F108" s="50" t="s">
        <v>247</v>
      </c>
      <c r="G108" s="93">
        <v>4</v>
      </c>
      <c r="H108" s="92" t="s">
        <v>39</v>
      </c>
      <c r="I108" s="25">
        <v>2</v>
      </c>
      <c r="J108" s="50" t="s">
        <v>27</v>
      </c>
      <c r="K108" s="24" t="s">
        <v>31</v>
      </c>
      <c r="L108" s="50">
        <v>2</v>
      </c>
      <c r="M108" s="62">
        <v>3029</v>
      </c>
      <c r="N108" s="95"/>
      <c r="O108" s="103"/>
      <c r="P108" s="95">
        <v>560000</v>
      </c>
      <c r="Q108" s="720">
        <f>SUM(P108/M108)</f>
        <v>184.87949818421922</v>
      </c>
    </row>
    <row r="109" spans="1:17" ht="12.75" customHeight="1">
      <c r="A109" s="47"/>
      <c r="B109" s="30" t="s">
        <v>24</v>
      </c>
      <c r="C109" s="142" t="s">
        <v>166</v>
      </c>
      <c r="D109" s="143"/>
      <c r="E109" s="821" t="s">
        <v>33</v>
      </c>
      <c r="F109" s="157"/>
      <c r="G109" s="822">
        <v>4</v>
      </c>
      <c r="H109" s="370" t="s">
        <v>39</v>
      </c>
      <c r="I109" s="158">
        <v>2</v>
      </c>
      <c r="J109" s="157" t="s">
        <v>27</v>
      </c>
      <c r="K109" s="371" t="s">
        <v>31</v>
      </c>
      <c r="L109" s="370">
        <v>2</v>
      </c>
      <c r="M109" s="158">
        <v>2873</v>
      </c>
      <c r="N109" s="372">
        <v>629000</v>
      </c>
      <c r="O109" s="823">
        <v>549000</v>
      </c>
      <c r="P109" s="238"/>
      <c r="Q109" s="251">
        <f>SUM(O109/M109)</f>
        <v>191.08945353289243</v>
      </c>
    </row>
    <row r="110" spans="1:17" s="17" customFormat="1" ht="12.75" customHeight="1">
      <c r="A110" s="47"/>
      <c r="B110" s="48" t="s">
        <v>25</v>
      </c>
      <c r="C110" s="48"/>
      <c r="D110" s="93">
        <v>2</v>
      </c>
      <c r="E110" s="59" t="s">
        <v>329</v>
      </c>
      <c r="F110" s="25"/>
      <c r="G110" s="442" t="s">
        <v>59</v>
      </c>
      <c r="H110" s="51" t="s">
        <v>118</v>
      </c>
      <c r="I110" s="92" t="s">
        <v>58</v>
      </c>
      <c r="J110" s="25" t="s">
        <v>111</v>
      </c>
      <c r="K110" s="52" t="s">
        <v>31</v>
      </c>
      <c r="L110" s="51">
        <v>2</v>
      </c>
      <c r="M110" s="50" t="s">
        <v>330</v>
      </c>
      <c r="N110" s="168" t="s">
        <v>219</v>
      </c>
      <c r="O110" s="139" t="s">
        <v>331</v>
      </c>
      <c r="P110" s="54"/>
      <c r="Q110" s="60" t="s">
        <v>332</v>
      </c>
    </row>
    <row r="111" spans="1:17" s="17" customFormat="1" ht="12.75" customHeight="1">
      <c r="A111" s="37"/>
      <c r="B111" s="40" t="s">
        <v>26</v>
      </c>
      <c r="C111" s="201" t="s">
        <v>218</v>
      </c>
      <c r="D111" s="846">
        <v>2</v>
      </c>
      <c r="E111" s="279" t="s">
        <v>117</v>
      </c>
      <c r="F111" s="257"/>
      <c r="G111" s="275">
        <v>4</v>
      </c>
      <c r="H111" s="301" t="s">
        <v>39</v>
      </c>
      <c r="I111" s="143">
        <v>2</v>
      </c>
      <c r="J111" s="257" t="s">
        <v>27</v>
      </c>
      <c r="K111" s="220"/>
      <c r="L111" s="301">
        <v>2</v>
      </c>
      <c r="M111" s="143">
        <v>3097</v>
      </c>
      <c r="N111" s="302">
        <v>629000</v>
      </c>
      <c r="O111" s="302">
        <v>599000</v>
      </c>
      <c r="P111" s="159"/>
      <c r="Q111" s="847">
        <f>SUM(O111/M111)</f>
        <v>193.41298030351953</v>
      </c>
    </row>
    <row r="112" spans="1:17" s="17" customFormat="1" ht="12.75" customHeight="1" thickBot="1">
      <c r="A112" s="117"/>
      <c r="B112" s="35"/>
      <c r="C112" s="458" t="s">
        <v>266</v>
      </c>
      <c r="D112" s="848"/>
      <c r="E112" s="849" t="s">
        <v>119</v>
      </c>
      <c r="F112" s="850"/>
      <c r="G112" s="417">
        <v>4</v>
      </c>
      <c r="H112" s="850" t="s">
        <v>39</v>
      </c>
      <c r="I112" s="417">
        <v>2</v>
      </c>
      <c r="J112" s="807" t="s">
        <v>27</v>
      </c>
      <c r="K112" s="851" t="s">
        <v>31</v>
      </c>
      <c r="L112" s="807">
        <v>2</v>
      </c>
      <c r="M112" s="417">
        <v>3037</v>
      </c>
      <c r="N112" s="852">
        <v>629000</v>
      </c>
      <c r="O112" s="852">
        <v>629000</v>
      </c>
      <c r="P112" s="853"/>
      <c r="Q112" s="854">
        <f>SUM(O112/M112)</f>
        <v>207.1122818570958</v>
      </c>
    </row>
    <row r="113" spans="1:18" s="17" customFormat="1" ht="12.75" customHeight="1">
      <c r="A113" s="47" t="s">
        <v>79</v>
      </c>
      <c r="B113" s="30" t="s">
        <v>19</v>
      </c>
      <c r="C113" s="20" t="s">
        <v>183</v>
      </c>
      <c r="D113" s="30">
        <v>15</v>
      </c>
      <c r="E113" s="844" t="s">
        <v>184</v>
      </c>
      <c r="F113" s="307" t="s">
        <v>117</v>
      </c>
      <c r="G113" s="845">
        <v>3</v>
      </c>
      <c r="H113" s="769" t="s">
        <v>107</v>
      </c>
      <c r="I113" s="306">
        <v>1</v>
      </c>
      <c r="J113" s="307" t="s">
        <v>27</v>
      </c>
      <c r="K113" s="233"/>
      <c r="L113" s="442">
        <v>2</v>
      </c>
      <c r="M113" s="235">
        <v>2799</v>
      </c>
      <c r="N113" s="308">
        <v>749000</v>
      </c>
      <c r="O113" s="443"/>
      <c r="P113" s="444">
        <v>565000</v>
      </c>
      <c r="Q113" s="359">
        <f aca="true" t="shared" si="2" ref="Q113:Q127">SUM(P113/M113)</f>
        <v>201.85780635941407</v>
      </c>
      <c r="R113" s="19"/>
    </row>
    <row r="114" spans="1:18" s="327" customFormat="1" ht="12.75" customHeight="1">
      <c r="A114" s="47"/>
      <c r="B114" s="30"/>
      <c r="C114" s="394" t="s">
        <v>150</v>
      </c>
      <c r="D114" s="386"/>
      <c r="E114" s="378" t="s">
        <v>151</v>
      </c>
      <c r="F114" s="387" t="s">
        <v>35</v>
      </c>
      <c r="G114" s="670">
        <v>4</v>
      </c>
      <c r="H114" s="388" t="s">
        <v>107</v>
      </c>
      <c r="I114" s="376">
        <v>1</v>
      </c>
      <c r="J114" s="389" t="s">
        <v>27</v>
      </c>
      <c r="K114" s="390"/>
      <c r="L114" s="389">
        <v>2</v>
      </c>
      <c r="M114" s="376">
        <v>3509</v>
      </c>
      <c r="N114" s="391">
        <v>699000</v>
      </c>
      <c r="O114" s="377"/>
      <c r="P114" s="392">
        <v>528150</v>
      </c>
      <c r="Q114" s="393">
        <f>SUM(P114/M114)</f>
        <v>150.51296665716728</v>
      </c>
      <c r="R114" s="326"/>
    </row>
    <row r="115" spans="1:18" s="17" customFormat="1" ht="12.75" customHeight="1">
      <c r="A115" s="47"/>
      <c r="B115" s="30"/>
      <c r="C115" s="20" t="s">
        <v>182</v>
      </c>
      <c r="D115" s="30"/>
      <c r="E115" s="515" t="s">
        <v>117</v>
      </c>
      <c r="F115" s="521" t="s">
        <v>117</v>
      </c>
      <c r="G115" s="485">
        <v>4</v>
      </c>
      <c r="H115" s="523" t="s">
        <v>39</v>
      </c>
      <c r="I115" s="485">
        <v>1</v>
      </c>
      <c r="J115" s="521" t="s">
        <v>27</v>
      </c>
      <c r="K115" s="410"/>
      <c r="L115" s="524">
        <v>2</v>
      </c>
      <c r="M115" s="230">
        <v>3061</v>
      </c>
      <c r="N115" s="525">
        <v>625000</v>
      </c>
      <c r="O115" s="507"/>
      <c r="P115" s="526">
        <v>605000</v>
      </c>
      <c r="Q115" s="527">
        <f>SUM(P115/M115)</f>
        <v>197.64782750735054</v>
      </c>
      <c r="R115" s="19"/>
    </row>
    <row r="116" spans="1:18" s="17" customFormat="1" ht="12.75" customHeight="1">
      <c r="A116" s="47"/>
      <c r="B116" s="30"/>
      <c r="C116" s="20" t="s">
        <v>269</v>
      </c>
      <c r="D116" s="30"/>
      <c r="E116" s="515" t="s">
        <v>158</v>
      </c>
      <c r="F116" s="521" t="s">
        <v>247</v>
      </c>
      <c r="G116" s="485">
        <v>4</v>
      </c>
      <c r="H116" s="523" t="s">
        <v>39</v>
      </c>
      <c r="I116" s="485">
        <v>1</v>
      </c>
      <c r="J116" s="521" t="s">
        <v>27</v>
      </c>
      <c r="K116" s="410"/>
      <c r="L116" s="524">
        <v>2</v>
      </c>
      <c r="M116" s="230">
        <v>3267</v>
      </c>
      <c r="N116" s="525">
        <v>824900</v>
      </c>
      <c r="O116" s="507"/>
      <c r="P116" s="526">
        <v>715000</v>
      </c>
      <c r="Q116" s="527">
        <f>SUM(P116/M116)</f>
        <v>218.85521885521885</v>
      </c>
      <c r="R116" s="19"/>
    </row>
    <row r="117" spans="1:18" s="327" customFormat="1" ht="12.75" customHeight="1">
      <c r="A117" s="47"/>
      <c r="B117" s="30"/>
      <c r="C117" s="394" t="s">
        <v>152</v>
      </c>
      <c r="D117" s="386"/>
      <c r="E117" s="378" t="s">
        <v>153</v>
      </c>
      <c r="F117" s="387" t="s">
        <v>33</v>
      </c>
      <c r="G117" s="376">
        <v>4</v>
      </c>
      <c r="H117" s="388" t="s">
        <v>39</v>
      </c>
      <c r="I117" s="376">
        <v>1</v>
      </c>
      <c r="J117" s="389" t="s">
        <v>27</v>
      </c>
      <c r="K117" s="390" t="s">
        <v>28</v>
      </c>
      <c r="L117" s="389">
        <v>2</v>
      </c>
      <c r="M117" s="376">
        <v>3118</v>
      </c>
      <c r="N117" s="391">
        <v>789000</v>
      </c>
      <c r="O117" s="377"/>
      <c r="P117" s="392">
        <v>715000</v>
      </c>
      <c r="Q117" s="393">
        <f t="shared" si="2"/>
        <v>229.31366260423349</v>
      </c>
      <c r="R117" s="326"/>
    </row>
    <row r="118" spans="1:18" s="17" customFormat="1" ht="12.75" customHeight="1">
      <c r="A118" s="47"/>
      <c r="B118" s="30"/>
      <c r="C118" s="20" t="s">
        <v>236</v>
      </c>
      <c r="D118" s="30"/>
      <c r="E118" s="515" t="s">
        <v>33</v>
      </c>
      <c r="F118" s="521" t="s">
        <v>195</v>
      </c>
      <c r="G118" s="485">
        <v>4</v>
      </c>
      <c r="H118" s="523" t="s">
        <v>107</v>
      </c>
      <c r="I118" s="485">
        <v>1</v>
      </c>
      <c r="J118" s="521" t="s">
        <v>27</v>
      </c>
      <c r="K118" s="410"/>
      <c r="L118" s="524">
        <v>2</v>
      </c>
      <c r="M118" s="230">
        <v>2863</v>
      </c>
      <c r="N118" s="525">
        <v>845000</v>
      </c>
      <c r="O118" s="507"/>
      <c r="P118" s="526">
        <v>725000</v>
      </c>
      <c r="Q118" s="527">
        <f>SUM(P118/M118)</f>
        <v>253.23087670275933</v>
      </c>
      <c r="R118" s="19"/>
    </row>
    <row r="119" spans="1:18" s="327" customFormat="1" ht="12.75" customHeight="1">
      <c r="A119" s="47"/>
      <c r="B119" s="30"/>
      <c r="C119" s="394" t="s">
        <v>250</v>
      </c>
      <c r="D119" s="386"/>
      <c r="E119" s="378" t="s">
        <v>30</v>
      </c>
      <c r="F119" s="555" t="s">
        <v>241</v>
      </c>
      <c r="G119" s="564">
        <v>4</v>
      </c>
      <c r="H119" s="388" t="s">
        <v>107</v>
      </c>
      <c r="I119" s="376">
        <v>1</v>
      </c>
      <c r="J119" s="389" t="s">
        <v>27</v>
      </c>
      <c r="K119" s="390"/>
      <c r="L119" s="389">
        <v>2</v>
      </c>
      <c r="M119" s="376">
        <v>2750</v>
      </c>
      <c r="N119" s="391">
        <v>1295000</v>
      </c>
      <c r="O119" s="377"/>
      <c r="P119" s="392">
        <v>785000</v>
      </c>
      <c r="Q119" s="393">
        <f t="shared" si="2"/>
        <v>285.45454545454544</v>
      </c>
      <c r="R119" s="326"/>
    </row>
    <row r="120" spans="1:18" s="327" customFormat="1" ht="12.75" customHeight="1">
      <c r="A120" s="47"/>
      <c r="B120" s="30"/>
      <c r="C120" s="497" t="s">
        <v>174</v>
      </c>
      <c r="D120" s="386"/>
      <c r="E120" s="378" t="s">
        <v>173</v>
      </c>
      <c r="F120" s="555" t="s">
        <v>177</v>
      </c>
      <c r="G120" s="556">
        <v>4</v>
      </c>
      <c r="H120" s="524" t="s">
        <v>39</v>
      </c>
      <c r="I120" s="485">
        <v>1</v>
      </c>
      <c r="J120" s="521" t="s">
        <v>27</v>
      </c>
      <c r="K120" s="410"/>
      <c r="L120" s="524">
        <v>2</v>
      </c>
      <c r="M120" s="230">
        <v>3312</v>
      </c>
      <c r="N120" s="525">
        <v>875000</v>
      </c>
      <c r="O120" s="507"/>
      <c r="P120" s="526">
        <v>795000</v>
      </c>
      <c r="Q120" s="393">
        <f t="shared" si="2"/>
        <v>240.03623188405797</v>
      </c>
      <c r="R120" s="326"/>
    </row>
    <row r="121" spans="1:18" s="327" customFormat="1" ht="12.75" customHeight="1">
      <c r="A121" s="37"/>
      <c r="B121" s="30"/>
      <c r="C121" s="530" t="s">
        <v>197</v>
      </c>
      <c r="D121" s="529"/>
      <c r="E121" s="561" t="s">
        <v>119</v>
      </c>
      <c r="F121" s="498" t="s">
        <v>181</v>
      </c>
      <c r="G121" s="306">
        <v>4</v>
      </c>
      <c r="H121" s="442">
        <v>3</v>
      </c>
      <c r="I121" s="306">
        <v>1</v>
      </c>
      <c r="J121" s="307" t="s">
        <v>27</v>
      </c>
      <c r="K121" s="233"/>
      <c r="L121" s="442">
        <v>2</v>
      </c>
      <c r="M121" s="235">
        <v>3120</v>
      </c>
      <c r="N121" s="308">
        <v>848888</v>
      </c>
      <c r="O121" s="443"/>
      <c r="P121" s="444">
        <v>840000</v>
      </c>
      <c r="Q121" s="445">
        <f t="shared" si="2"/>
        <v>269.2307692307692</v>
      </c>
      <c r="R121" s="326"/>
    </row>
    <row r="122" spans="1:18" s="327" customFormat="1" ht="12.75" customHeight="1">
      <c r="A122" s="47"/>
      <c r="B122" s="30"/>
      <c r="C122" s="394" t="s">
        <v>270</v>
      </c>
      <c r="D122" s="386"/>
      <c r="E122" s="378" t="s">
        <v>146</v>
      </c>
      <c r="F122" s="387" t="s">
        <v>247</v>
      </c>
      <c r="G122" s="670">
        <v>5</v>
      </c>
      <c r="H122" s="388" t="s">
        <v>107</v>
      </c>
      <c r="I122" s="376">
        <v>1</v>
      </c>
      <c r="J122" s="389" t="s">
        <v>27</v>
      </c>
      <c r="K122" s="390" t="s">
        <v>28</v>
      </c>
      <c r="L122" s="389">
        <v>2</v>
      </c>
      <c r="M122" s="376">
        <v>3271</v>
      </c>
      <c r="N122" s="391">
        <v>785000</v>
      </c>
      <c r="O122" s="377"/>
      <c r="P122" s="392">
        <v>725000</v>
      </c>
      <c r="Q122" s="393">
        <f>SUM(P122/M122)</f>
        <v>221.64475695505962</v>
      </c>
      <c r="R122" s="326"/>
    </row>
    <row r="123" spans="1:18" s="327" customFormat="1" ht="12.75" customHeight="1">
      <c r="A123" s="37"/>
      <c r="B123" s="40"/>
      <c r="C123" s="530" t="s">
        <v>176</v>
      </c>
      <c r="D123" s="557"/>
      <c r="E123" s="388" t="s">
        <v>172</v>
      </c>
      <c r="F123" s="558" t="s">
        <v>117</v>
      </c>
      <c r="G123" s="564">
        <v>5</v>
      </c>
      <c r="H123" s="378" t="s">
        <v>101</v>
      </c>
      <c r="I123" s="564">
        <v>1</v>
      </c>
      <c r="J123" s="559" t="s">
        <v>27</v>
      </c>
      <c r="K123" s="565"/>
      <c r="L123" s="559">
        <v>3</v>
      </c>
      <c r="M123" s="564">
        <v>3007</v>
      </c>
      <c r="N123" s="377">
        <v>899000</v>
      </c>
      <c r="O123" s="391"/>
      <c r="P123" s="560">
        <v>780000</v>
      </c>
      <c r="Q123" s="566">
        <f t="shared" si="2"/>
        <v>259.3947455936149</v>
      </c>
      <c r="R123" s="326"/>
    </row>
    <row r="124" spans="1:18" s="327" customFormat="1" ht="12.75" customHeight="1">
      <c r="A124" s="37"/>
      <c r="B124" s="40"/>
      <c r="C124" s="530" t="s">
        <v>239</v>
      </c>
      <c r="D124" s="557"/>
      <c r="E124" s="388" t="s">
        <v>163</v>
      </c>
      <c r="F124" s="378" t="s">
        <v>181</v>
      </c>
      <c r="G124" s="564">
        <v>5</v>
      </c>
      <c r="H124" s="378" t="s">
        <v>62</v>
      </c>
      <c r="I124" s="564">
        <v>2</v>
      </c>
      <c r="J124" s="559" t="s">
        <v>27</v>
      </c>
      <c r="K124" s="565" t="s">
        <v>28</v>
      </c>
      <c r="L124" s="559">
        <v>3</v>
      </c>
      <c r="M124" s="564">
        <v>3658</v>
      </c>
      <c r="N124" s="377">
        <v>1025000</v>
      </c>
      <c r="O124" s="391"/>
      <c r="P124" s="560">
        <v>857500</v>
      </c>
      <c r="Q124" s="566">
        <f t="shared" si="2"/>
        <v>234.41771459814106</v>
      </c>
      <c r="R124" s="326"/>
    </row>
    <row r="125" spans="1:18" s="327" customFormat="1" ht="12.75" customHeight="1">
      <c r="A125" s="37"/>
      <c r="B125" s="40"/>
      <c r="C125" s="531" t="s">
        <v>198</v>
      </c>
      <c r="D125" s="532"/>
      <c r="E125" s="441" t="s">
        <v>153</v>
      </c>
      <c r="F125" s="562" t="s">
        <v>181</v>
      </c>
      <c r="G125" s="499">
        <v>5</v>
      </c>
      <c r="H125" s="441" t="s">
        <v>39</v>
      </c>
      <c r="I125" s="499">
        <v>2</v>
      </c>
      <c r="J125" s="500" t="s">
        <v>27</v>
      </c>
      <c r="K125" s="501" t="s">
        <v>28</v>
      </c>
      <c r="L125" s="500">
        <v>2</v>
      </c>
      <c r="M125" s="499">
        <v>4170</v>
      </c>
      <c r="N125" s="502">
        <v>1324999</v>
      </c>
      <c r="O125" s="503"/>
      <c r="P125" s="504">
        <v>1199000</v>
      </c>
      <c r="Q125" s="567">
        <f t="shared" si="2"/>
        <v>287.52997601918463</v>
      </c>
      <c r="R125" s="326"/>
    </row>
    <row r="126" spans="1:18" s="327" customFormat="1" ht="12.75" customHeight="1">
      <c r="A126" s="37"/>
      <c r="B126" s="40"/>
      <c r="C126" s="530" t="s">
        <v>185</v>
      </c>
      <c r="D126" s="557"/>
      <c r="E126" s="388" t="s">
        <v>105</v>
      </c>
      <c r="F126" s="558" t="s">
        <v>119</v>
      </c>
      <c r="G126" s="563">
        <v>6</v>
      </c>
      <c r="H126" s="378" t="s">
        <v>101</v>
      </c>
      <c r="I126" s="564">
        <v>2</v>
      </c>
      <c r="J126" s="559" t="s">
        <v>27</v>
      </c>
      <c r="K126" s="565"/>
      <c r="L126" s="559">
        <v>2</v>
      </c>
      <c r="M126" s="564">
        <v>3773</v>
      </c>
      <c r="N126" s="377">
        <v>899000</v>
      </c>
      <c r="O126" s="391"/>
      <c r="P126" s="560">
        <v>892500</v>
      </c>
      <c r="Q126" s="566">
        <f t="shared" si="2"/>
        <v>236.5491651205937</v>
      </c>
      <c r="R126" s="326"/>
    </row>
    <row r="127" spans="1:18" s="327" customFormat="1" ht="12.75" customHeight="1">
      <c r="A127" s="47"/>
      <c r="B127" s="58"/>
      <c r="C127" s="531" t="s">
        <v>240</v>
      </c>
      <c r="D127" s="692"/>
      <c r="E127" s="561" t="s">
        <v>158</v>
      </c>
      <c r="F127" s="498" t="s">
        <v>241</v>
      </c>
      <c r="G127" s="499">
        <v>6</v>
      </c>
      <c r="H127" s="441" t="s">
        <v>164</v>
      </c>
      <c r="I127" s="499">
        <v>2</v>
      </c>
      <c r="J127" s="500" t="s">
        <v>27</v>
      </c>
      <c r="K127" s="501" t="s">
        <v>28</v>
      </c>
      <c r="L127" s="691" t="s">
        <v>102</v>
      </c>
      <c r="M127" s="499">
        <v>6300</v>
      </c>
      <c r="N127" s="502">
        <v>2895000</v>
      </c>
      <c r="O127" s="503"/>
      <c r="P127" s="504">
        <v>2175000</v>
      </c>
      <c r="Q127" s="445">
        <f t="shared" si="2"/>
        <v>345.23809523809524</v>
      </c>
      <c r="R127" s="326"/>
    </row>
    <row r="128" spans="1:17" s="17" customFormat="1" ht="12.75" customHeight="1">
      <c r="A128" s="43"/>
      <c r="B128" s="30" t="s">
        <v>24</v>
      </c>
      <c r="C128" s="142" t="s">
        <v>139</v>
      </c>
      <c r="D128" s="72"/>
      <c r="E128" s="396" t="s">
        <v>172</v>
      </c>
      <c r="F128" s="269"/>
      <c r="G128" s="345">
        <v>4</v>
      </c>
      <c r="H128" s="270">
        <v>3</v>
      </c>
      <c r="I128" s="345">
        <v>1</v>
      </c>
      <c r="J128" s="269" t="s">
        <v>27</v>
      </c>
      <c r="K128" s="346"/>
      <c r="L128" s="270">
        <v>2</v>
      </c>
      <c r="M128" s="271">
        <v>2900</v>
      </c>
      <c r="N128" s="272">
        <v>849000</v>
      </c>
      <c r="O128" s="430">
        <v>849000</v>
      </c>
      <c r="P128" s="431"/>
      <c r="Q128" s="368">
        <f>SUM(O128/M128)</f>
        <v>292.7586206896552</v>
      </c>
    </row>
    <row r="129" spans="1:17" ht="12" customHeight="1">
      <c r="A129" s="119"/>
      <c r="B129" s="48" t="s">
        <v>25</v>
      </c>
      <c r="C129" s="203"/>
      <c r="D129" s="58">
        <v>5</v>
      </c>
      <c r="E129" s="135" t="s">
        <v>333</v>
      </c>
      <c r="F129" s="53"/>
      <c r="G129" s="217" t="s">
        <v>220</v>
      </c>
      <c r="H129" s="92" t="s">
        <v>334</v>
      </c>
      <c r="I129" s="51" t="s">
        <v>58</v>
      </c>
      <c r="J129" s="53" t="s">
        <v>27</v>
      </c>
      <c r="K129" s="52"/>
      <c r="L129" s="97" t="s">
        <v>284</v>
      </c>
      <c r="M129" s="51" t="s">
        <v>335</v>
      </c>
      <c r="N129" s="139" t="s">
        <v>221</v>
      </c>
      <c r="O129" s="139" t="s">
        <v>222</v>
      </c>
      <c r="P129" s="109"/>
      <c r="Q129" s="166" t="s">
        <v>336</v>
      </c>
    </row>
    <row r="130" spans="1:17" s="17" customFormat="1" ht="12.75" customHeight="1" thickBot="1">
      <c r="A130" s="395"/>
      <c r="B130" s="34" t="s">
        <v>26</v>
      </c>
      <c r="C130" s="66"/>
      <c r="D130" s="35"/>
      <c r="E130" s="424"/>
      <c r="F130" s="252"/>
      <c r="G130" s="470"/>
      <c r="H130" s="194"/>
      <c r="I130" s="425"/>
      <c r="J130" s="252"/>
      <c r="K130" s="421"/>
      <c r="L130" s="194"/>
      <c r="M130" s="425"/>
      <c r="N130" s="471"/>
      <c r="O130" s="284"/>
      <c r="P130" s="592"/>
      <c r="Q130" s="426"/>
    </row>
    <row r="131" spans="1:17" ht="12.75" customHeight="1">
      <c r="A131" s="37" t="s">
        <v>70</v>
      </c>
      <c r="B131" s="40" t="s">
        <v>19</v>
      </c>
      <c r="C131" s="568" t="s">
        <v>128</v>
      </c>
      <c r="D131" s="143">
        <v>5</v>
      </c>
      <c r="E131" s="778" t="s">
        <v>117</v>
      </c>
      <c r="F131" s="143" t="s">
        <v>247</v>
      </c>
      <c r="G131" s="568">
        <v>3</v>
      </c>
      <c r="H131" s="155">
        <v>2</v>
      </c>
      <c r="I131" s="568">
        <v>1</v>
      </c>
      <c r="J131" s="143" t="s">
        <v>27</v>
      </c>
      <c r="K131" s="779"/>
      <c r="L131" s="143">
        <v>2</v>
      </c>
      <c r="M131" s="568">
        <v>1607</v>
      </c>
      <c r="N131" s="151">
        <v>299000</v>
      </c>
      <c r="O131" s="714"/>
      <c r="P131" s="159">
        <v>208500</v>
      </c>
      <c r="Q131" s="780">
        <f>SUM(P131/M131)</f>
        <v>129.7448662103298</v>
      </c>
    </row>
    <row r="132" spans="1:17" s="17" customFormat="1" ht="12.75" customHeight="1">
      <c r="A132" s="37"/>
      <c r="B132" s="40"/>
      <c r="C132" s="42" t="s">
        <v>186</v>
      </c>
      <c r="D132" s="72"/>
      <c r="E132" s="774" t="s">
        <v>33</v>
      </c>
      <c r="F132" s="485" t="s">
        <v>119</v>
      </c>
      <c r="G132" s="523" t="s">
        <v>107</v>
      </c>
      <c r="H132" s="485" t="s">
        <v>42</v>
      </c>
      <c r="I132" s="524">
        <v>2</v>
      </c>
      <c r="J132" s="777" t="s">
        <v>27</v>
      </c>
      <c r="K132" s="410"/>
      <c r="L132" s="524">
        <v>2</v>
      </c>
      <c r="M132" s="485">
        <v>2313</v>
      </c>
      <c r="N132" s="704">
        <v>315000</v>
      </c>
      <c r="O132" s="675"/>
      <c r="P132" s="776">
        <v>275000</v>
      </c>
      <c r="Q132" s="677">
        <f>SUM(P132/M132)</f>
        <v>118.89321227842629</v>
      </c>
    </row>
    <row r="133" spans="1:17" s="17" customFormat="1" ht="12.75" customHeight="1">
      <c r="A133" s="88"/>
      <c r="B133" s="40"/>
      <c r="C133" s="42" t="s">
        <v>187</v>
      </c>
      <c r="D133" s="72"/>
      <c r="E133" s="774" t="s">
        <v>33</v>
      </c>
      <c r="F133" s="230" t="s">
        <v>117</v>
      </c>
      <c r="G133" s="523" t="s">
        <v>107</v>
      </c>
      <c r="H133" s="485" t="s">
        <v>42</v>
      </c>
      <c r="I133" s="524">
        <v>2</v>
      </c>
      <c r="J133" s="230" t="s">
        <v>27</v>
      </c>
      <c r="K133" s="732"/>
      <c r="L133" s="485">
        <v>2</v>
      </c>
      <c r="M133" s="524">
        <v>2313</v>
      </c>
      <c r="N133" s="675">
        <v>349000</v>
      </c>
      <c r="O133" s="704"/>
      <c r="P133" s="768">
        <v>339900</v>
      </c>
      <c r="Q133" s="677">
        <f>SUM(P133/M133)</f>
        <v>146.9520103761349</v>
      </c>
    </row>
    <row r="134" spans="1:17" s="17" customFormat="1" ht="12.75" customHeight="1">
      <c r="A134" s="88"/>
      <c r="B134" s="40"/>
      <c r="C134" s="42" t="s">
        <v>268</v>
      </c>
      <c r="D134" s="72"/>
      <c r="E134" s="533" t="s">
        <v>30</v>
      </c>
      <c r="F134" s="235" t="s">
        <v>241</v>
      </c>
      <c r="G134" s="769" t="s">
        <v>107</v>
      </c>
      <c r="H134" s="306" t="s">
        <v>42</v>
      </c>
      <c r="I134" s="442">
        <v>2</v>
      </c>
      <c r="J134" s="235" t="s">
        <v>40</v>
      </c>
      <c r="K134" s="772"/>
      <c r="L134" s="306">
        <v>2</v>
      </c>
      <c r="M134" s="442">
        <v>2301</v>
      </c>
      <c r="N134" s="534">
        <v>399000</v>
      </c>
      <c r="O134" s="375"/>
      <c r="P134" s="773">
        <v>340000</v>
      </c>
      <c r="Q134" s="487">
        <f>SUM(P134/M134)</f>
        <v>147.76184267709692</v>
      </c>
    </row>
    <row r="135" spans="1:17" s="17" customFormat="1" ht="12.75" customHeight="1">
      <c r="A135" s="88"/>
      <c r="B135" s="58"/>
      <c r="C135" s="50" t="s">
        <v>271</v>
      </c>
      <c r="D135" s="93"/>
      <c r="E135" s="533" t="s">
        <v>273</v>
      </c>
      <c r="F135" s="235" t="s">
        <v>241</v>
      </c>
      <c r="G135" s="840" t="s">
        <v>101</v>
      </c>
      <c r="H135" s="770">
        <v>4</v>
      </c>
      <c r="I135" s="306">
        <v>2</v>
      </c>
      <c r="J135" s="771" t="s">
        <v>40</v>
      </c>
      <c r="K135" s="772"/>
      <c r="L135" s="306">
        <v>2</v>
      </c>
      <c r="M135" s="442">
        <v>3196</v>
      </c>
      <c r="N135" s="534">
        <v>389000</v>
      </c>
      <c r="O135" s="375"/>
      <c r="P135" s="773">
        <v>345000</v>
      </c>
      <c r="Q135" s="487">
        <f>SUM(P135/M135)</f>
        <v>107.94743429286608</v>
      </c>
    </row>
    <row r="136" spans="1:17" s="17" customFormat="1" ht="12.75" customHeight="1">
      <c r="A136" s="88"/>
      <c r="B136" s="30" t="s">
        <v>24</v>
      </c>
      <c r="C136" s="142" t="s">
        <v>140</v>
      </c>
      <c r="D136" s="143"/>
      <c r="E136" s="240" t="s">
        <v>169</v>
      </c>
      <c r="F136" s="142"/>
      <c r="G136" s="143">
        <v>3</v>
      </c>
      <c r="H136" s="154" t="s">
        <v>42</v>
      </c>
      <c r="I136" s="143">
        <v>1</v>
      </c>
      <c r="J136" s="142" t="s">
        <v>27</v>
      </c>
      <c r="K136" s="220"/>
      <c r="L136" s="142">
        <v>2</v>
      </c>
      <c r="M136" s="143">
        <v>1721</v>
      </c>
      <c r="N136" s="150">
        <v>309000</v>
      </c>
      <c r="O136" s="159">
        <v>269000</v>
      </c>
      <c r="P136" s="273"/>
      <c r="Q136" s="248">
        <f>SUM(O136/M136)</f>
        <v>156.30447414294014</v>
      </c>
    </row>
    <row r="137" spans="1:17" ht="12.75" customHeight="1">
      <c r="A137" s="37"/>
      <c r="B137" s="30" t="s">
        <v>25</v>
      </c>
      <c r="C137" s="143" t="s">
        <v>129</v>
      </c>
      <c r="D137" s="201"/>
      <c r="E137" s="240" t="s">
        <v>171</v>
      </c>
      <c r="F137" s="143"/>
      <c r="G137" s="142">
        <v>3</v>
      </c>
      <c r="H137" s="775">
        <v>2</v>
      </c>
      <c r="I137" s="143">
        <v>1</v>
      </c>
      <c r="J137" s="201" t="s">
        <v>27</v>
      </c>
      <c r="K137" s="249"/>
      <c r="L137" s="143">
        <v>2</v>
      </c>
      <c r="M137" s="142">
        <v>1607</v>
      </c>
      <c r="N137" s="151">
        <v>299000</v>
      </c>
      <c r="O137" s="273">
        <v>292000</v>
      </c>
      <c r="P137" s="438"/>
      <c r="Q137" s="223">
        <f>SUM(O137/M137)</f>
        <v>181.70504044803982</v>
      </c>
    </row>
    <row r="138" spans="1:17" ht="12.75" customHeight="1">
      <c r="A138" s="37"/>
      <c r="B138" s="40"/>
      <c r="C138" s="248" t="s">
        <v>141</v>
      </c>
      <c r="D138" s="143"/>
      <c r="E138" s="380" t="s">
        <v>158</v>
      </c>
      <c r="F138" s="146"/>
      <c r="G138" s="203">
        <v>3</v>
      </c>
      <c r="H138" s="145" t="s">
        <v>42</v>
      </c>
      <c r="I138" s="144">
        <v>2</v>
      </c>
      <c r="J138" s="146" t="s">
        <v>27</v>
      </c>
      <c r="K138" s="147"/>
      <c r="L138" s="146">
        <v>2</v>
      </c>
      <c r="M138" s="203">
        <v>2313</v>
      </c>
      <c r="N138" s="148">
        <v>349000</v>
      </c>
      <c r="O138" s="432">
        <v>329000</v>
      </c>
      <c r="P138" s="189"/>
      <c r="Q138" s="149">
        <f>SUM(O138/M138)</f>
        <v>142.23951578037182</v>
      </c>
    </row>
    <row r="139" spans="1:17" ht="12.75" customHeight="1">
      <c r="A139" s="37"/>
      <c r="B139" s="30"/>
      <c r="C139" s="143" t="s">
        <v>130</v>
      </c>
      <c r="D139" s="201"/>
      <c r="E139" s="439" t="s">
        <v>106</v>
      </c>
      <c r="F139" s="157"/>
      <c r="G139" s="158">
        <v>4</v>
      </c>
      <c r="H139" s="370">
        <v>4</v>
      </c>
      <c r="I139" s="158">
        <v>2</v>
      </c>
      <c r="J139" s="157" t="s">
        <v>27</v>
      </c>
      <c r="K139" s="371"/>
      <c r="L139" s="157">
        <v>2</v>
      </c>
      <c r="M139" s="158">
        <v>3196</v>
      </c>
      <c r="N139" s="372">
        <v>409000</v>
      </c>
      <c r="O139" s="440">
        <v>368000</v>
      </c>
      <c r="P139" s="238"/>
      <c r="Q139" s="251">
        <f>SUM(O139/M139)</f>
        <v>115.14392991239049</v>
      </c>
    </row>
    <row r="140" spans="1:17" s="17" customFormat="1" ht="12.75">
      <c r="A140" s="37"/>
      <c r="B140" s="48"/>
      <c r="C140" s="203"/>
      <c r="D140" s="58">
        <v>12</v>
      </c>
      <c r="E140" s="59" t="s">
        <v>337</v>
      </c>
      <c r="F140" s="51"/>
      <c r="G140" s="92" t="s">
        <v>59</v>
      </c>
      <c r="H140" s="51" t="s">
        <v>114</v>
      </c>
      <c r="I140" s="92" t="s">
        <v>58</v>
      </c>
      <c r="J140" s="25" t="s">
        <v>111</v>
      </c>
      <c r="K140" s="52"/>
      <c r="L140" s="25">
        <v>2</v>
      </c>
      <c r="M140" s="92" t="s">
        <v>115</v>
      </c>
      <c r="N140" s="139" t="s">
        <v>338</v>
      </c>
      <c r="O140" s="139" t="s">
        <v>338</v>
      </c>
      <c r="P140" s="109"/>
      <c r="Q140" s="166" t="s">
        <v>223</v>
      </c>
    </row>
    <row r="141" spans="1:17" ht="12.75" hidden="1">
      <c r="A141" s="120"/>
      <c r="B141" s="30" t="s">
        <v>24</v>
      </c>
      <c r="C141" s="30"/>
      <c r="D141" s="30"/>
      <c r="E141" s="92" t="s">
        <v>68</v>
      </c>
      <c r="F141" s="25"/>
      <c r="G141" s="48">
        <v>2</v>
      </c>
      <c r="H141" s="51">
        <v>2</v>
      </c>
      <c r="I141" s="50">
        <v>1</v>
      </c>
      <c r="J141" s="25" t="s">
        <v>40</v>
      </c>
      <c r="K141" s="52"/>
      <c r="L141" s="25">
        <v>2</v>
      </c>
      <c r="M141" s="50">
        <v>1618</v>
      </c>
      <c r="N141" s="95">
        <v>325000</v>
      </c>
      <c r="O141" s="109">
        <v>325000</v>
      </c>
      <c r="P141" s="134"/>
      <c r="Q141" s="85">
        <f>SUM(O141/M141)</f>
        <v>200.8652657601978</v>
      </c>
    </row>
    <row r="142" spans="1:17" ht="12" customHeight="1" hidden="1">
      <c r="A142" s="120"/>
      <c r="B142" s="48" t="s">
        <v>25</v>
      </c>
      <c r="C142" s="48"/>
      <c r="D142" s="48"/>
      <c r="E142" s="25" t="s">
        <v>30</v>
      </c>
      <c r="F142" s="53"/>
      <c r="G142" s="48">
        <v>4</v>
      </c>
      <c r="H142" s="97">
        <v>4</v>
      </c>
      <c r="I142" s="53">
        <v>2</v>
      </c>
      <c r="J142" s="50" t="s">
        <v>40</v>
      </c>
      <c r="K142" s="52"/>
      <c r="L142" s="50">
        <v>2</v>
      </c>
      <c r="M142" s="62">
        <v>3162</v>
      </c>
      <c r="N142" s="95">
        <v>625000</v>
      </c>
      <c r="O142" s="109">
        <v>625000</v>
      </c>
      <c r="P142" s="162"/>
      <c r="Q142" s="85">
        <f>SUM(O142/M142)</f>
        <v>197.65970904490828</v>
      </c>
    </row>
    <row r="143" spans="1:17" ht="12" customHeight="1" hidden="1">
      <c r="A143" s="37"/>
      <c r="B143" s="30" t="s">
        <v>26</v>
      </c>
      <c r="C143" s="40"/>
      <c r="D143" s="30"/>
      <c r="E143" s="50" t="s">
        <v>33</v>
      </c>
      <c r="F143" s="25"/>
      <c r="G143" s="50">
        <v>2</v>
      </c>
      <c r="H143" s="51">
        <v>2</v>
      </c>
      <c r="I143" s="50">
        <v>1</v>
      </c>
      <c r="J143" s="25" t="s">
        <v>40</v>
      </c>
      <c r="K143" s="52"/>
      <c r="L143" s="25">
        <v>2</v>
      </c>
      <c r="M143" s="50">
        <v>1607</v>
      </c>
      <c r="N143" s="95">
        <v>344900</v>
      </c>
      <c r="O143" s="109">
        <v>344900</v>
      </c>
      <c r="P143" s="134"/>
      <c r="Q143" s="85">
        <f>SUM(O143/M143)</f>
        <v>214.62352209085253</v>
      </c>
    </row>
    <row r="144" spans="1:17" ht="12" customHeight="1" hidden="1">
      <c r="A144" s="37"/>
      <c r="B144" s="30"/>
      <c r="C144" s="40"/>
      <c r="D144" s="30"/>
      <c r="E144" s="89" t="s">
        <v>30</v>
      </c>
      <c r="F144" s="74"/>
      <c r="G144" s="91">
        <v>3</v>
      </c>
      <c r="H144" s="115" t="s">
        <v>42</v>
      </c>
      <c r="I144" s="73">
        <v>2</v>
      </c>
      <c r="J144" s="74" t="s">
        <v>40</v>
      </c>
      <c r="K144" s="90"/>
      <c r="L144" s="74">
        <v>2</v>
      </c>
      <c r="M144" s="73">
        <v>2313</v>
      </c>
      <c r="N144" s="105">
        <v>395000</v>
      </c>
      <c r="O144" s="116">
        <v>395000</v>
      </c>
      <c r="P144" s="90"/>
      <c r="Q144" s="75">
        <f>SUM(O144/M144)</f>
        <v>170.7738867271941</v>
      </c>
    </row>
    <row r="145" spans="1:17" ht="12" customHeight="1" hidden="1">
      <c r="A145" s="37"/>
      <c r="B145" s="30"/>
      <c r="C145" s="40"/>
      <c r="D145" s="30"/>
      <c r="E145" s="63" t="s">
        <v>30</v>
      </c>
      <c r="F145" s="20"/>
      <c r="G145" s="30">
        <v>4</v>
      </c>
      <c r="H145" s="76">
        <v>4</v>
      </c>
      <c r="I145" s="42">
        <v>2</v>
      </c>
      <c r="J145" s="20" t="s">
        <v>27</v>
      </c>
      <c r="K145" s="43"/>
      <c r="L145" s="20">
        <v>2</v>
      </c>
      <c r="M145" s="42">
        <v>3162</v>
      </c>
      <c r="N145" s="102">
        <v>599900</v>
      </c>
      <c r="O145" s="45">
        <v>599900</v>
      </c>
      <c r="P145" s="43"/>
      <c r="Q145" s="124">
        <f>SUM(O145/M145)</f>
        <v>189.72169512966477</v>
      </c>
    </row>
    <row r="146" spans="1:17" ht="12" customHeight="1" thickBot="1">
      <c r="A146" s="117"/>
      <c r="B146" s="34" t="s">
        <v>26</v>
      </c>
      <c r="C146" s="33"/>
      <c r="D146" s="34">
        <v>1</v>
      </c>
      <c r="E146" s="65" t="s">
        <v>272</v>
      </c>
      <c r="F146" s="66"/>
      <c r="G146" s="86" t="s">
        <v>59</v>
      </c>
      <c r="H146" s="122" t="s">
        <v>42</v>
      </c>
      <c r="I146" s="67">
        <v>2</v>
      </c>
      <c r="J146" s="66" t="s">
        <v>27</v>
      </c>
      <c r="K146" s="64"/>
      <c r="L146" s="66">
        <v>2</v>
      </c>
      <c r="M146" s="86" t="s">
        <v>175</v>
      </c>
      <c r="N146" s="224" t="s">
        <v>206</v>
      </c>
      <c r="O146" s="202" t="s">
        <v>206</v>
      </c>
      <c r="P146" s="236"/>
      <c r="Q146" s="255" t="s">
        <v>207</v>
      </c>
    </row>
    <row r="147" spans="1:17" ht="20.25">
      <c r="A147" s="1" t="s">
        <v>82</v>
      </c>
      <c r="B147" s="2"/>
      <c r="C147" s="2"/>
      <c r="D147" s="2"/>
      <c r="E147" s="2"/>
      <c r="F147" s="3"/>
      <c r="G147" s="3"/>
      <c r="H147" s="76"/>
      <c r="I147" s="3"/>
      <c r="J147" s="3"/>
      <c r="K147" s="3"/>
      <c r="M147" s="4"/>
      <c r="N147" s="3" t="s">
        <v>94</v>
      </c>
      <c r="O147" s="227" t="s">
        <v>97</v>
      </c>
      <c r="P147" s="100"/>
      <c r="Q147" s="227" t="s">
        <v>96</v>
      </c>
    </row>
    <row r="148" spans="1:16" ht="18">
      <c r="A148" s="129" t="s">
        <v>244</v>
      </c>
      <c r="B148" s="2"/>
      <c r="C148" s="2"/>
      <c r="D148" s="2"/>
      <c r="E148" s="2"/>
      <c r="F148" s="3"/>
      <c r="G148" s="3"/>
      <c r="H148" s="4"/>
      <c r="I148" s="3"/>
      <c r="J148" s="3"/>
      <c r="K148" s="3"/>
      <c r="M148" s="4"/>
      <c r="N148" s="3"/>
      <c r="P148" s="99" t="s">
        <v>364</v>
      </c>
    </row>
    <row r="149" spans="1:16" ht="18">
      <c r="A149" s="702" t="s">
        <v>243</v>
      </c>
      <c r="B149" s="2"/>
      <c r="C149" s="2"/>
      <c r="D149" s="2"/>
      <c r="E149" s="2"/>
      <c r="F149" s="3"/>
      <c r="G149" s="3"/>
      <c r="H149" s="4"/>
      <c r="I149" s="3"/>
      <c r="J149" s="3"/>
      <c r="K149" s="3"/>
      <c r="M149" s="4"/>
      <c r="N149" s="3"/>
      <c r="O149" s="228" t="s">
        <v>98</v>
      </c>
      <c r="P149" s="228"/>
    </row>
    <row r="150" spans="1:15" ht="12.75">
      <c r="A150" s="5"/>
      <c r="B150" s="2"/>
      <c r="C150" s="2"/>
      <c r="D150" s="2"/>
      <c r="E150" s="2"/>
      <c r="F150" s="3"/>
      <c r="G150" s="3"/>
      <c r="H150" s="4"/>
      <c r="I150" s="3"/>
      <c r="J150" s="3"/>
      <c r="K150" s="3"/>
      <c r="M150" s="128"/>
      <c r="N150" s="3" t="s">
        <v>95</v>
      </c>
      <c r="O150" s="226" t="s">
        <v>99</v>
      </c>
    </row>
    <row r="151" spans="1:15" ht="12.75">
      <c r="A151" s="5"/>
      <c r="B151" s="2"/>
      <c r="C151" s="2"/>
      <c r="D151" s="2"/>
      <c r="E151" s="2"/>
      <c r="F151" s="3"/>
      <c r="G151" s="3"/>
      <c r="H151" s="4"/>
      <c r="I151" s="3"/>
      <c r="J151" s="3"/>
      <c r="K151" s="3"/>
      <c r="M151" s="4"/>
      <c r="N151" s="3"/>
      <c r="O151" s="437" t="s">
        <v>367</v>
      </c>
    </row>
    <row r="152" spans="1:14" ht="8.25" customHeight="1">
      <c r="A152" s="5"/>
      <c r="B152" s="2"/>
      <c r="C152" s="2"/>
      <c r="D152" s="2"/>
      <c r="E152" s="2"/>
      <c r="F152" s="3"/>
      <c r="G152" s="3"/>
      <c r="H152" s="4"/>
      <c r="I152" s="3"/>
      <c r="J152" s="3"/>
      <c r="K152" s="3"/>
      <c r="M152" s="4"/>
      <c r="N152" s="3"/>
    </row>
    <row r="153" spans="1:16" s="174" customFormat="1" ht="15">
      <c r="A153" s="174" t="s">
        <v>80</v>
      </c>
      <c r="B153" s="175"/>
      <c r="C153" s="175"/>
      <c r="D153" s="175"/>
      <c r="E153" s="175"/>
      <c r="F153" s="175"/>
      <c r="G153" s="175"/>
      <c r="H153" s="4"/>
      <c r="I153" s="175"/>
      <c r="J153" s="175"/>
      <c r="K153" s="175"/>
      <c r="M153" s="176"/>
      <c r="N153" s="175"/>
      <c r="O153" s="177"/>
      <c r="P153" s="177"/>
    </row>
    <row r="154" spans="1:16" s="174" customFormat="1" ht="15">
      <c r="A154" s="174" t="s">
        <v>81</v>
      </c>
      <c r="B154" s="175"/>
      <c r="C154" s="175"/>
      <c r="D154" s="175"/>
      <c r="E154" s="175"/>
      <c r="F154" s="175"/>
      <c r="G154" s="178"/>
      <c r="H154" s="176"/>
      <c r="I154" s="178"/>
      <c r="J154" s="178"/>
      <c r="K154" s="178"/>
      <c r="L154" s="180"/>
      <c r="M154" s="179"/>
      <c r="N154" s="178"/>
      <c r="O154" s="177"/>
      <c r="P154" s="177"/>
    </row>
    <row r="155" spans="1:16" s="183" customFormat="1" ht="12.75" customHeight="1">
      <c r="A155" s="174" t="s">
        <v>122</v>
      </c>
      <c r="B155" s="175"/>
      <c r="C155" s="175"/>
      <c r="D155" s="175"/>
      <c r="E155" s="175"/>
      <c r="F155" s="181"/>
      <c r="G155" s="181"/>
      <c r="H155" s="179"/>
      <c r="I155" s="181"/>
      <c r="J155" s="181"/>
      <c r="K155" s="181"/>
      <c r="M155" s="182"/>
      <c r="N155" s="181"/>
      <c r="O155" s="184"/>
      <c r="P155" s="184"/>
    </row>
    <row r="156" spans="1:14" ht="7.5" customHeight="1">
      <c r="A156" s="130"/>
      <c r="B156" s="2"/>
      <c r="C156" s="2"/>
      <c r="D156" s="2"/>
      <c r="E156" s="2"/>
      <c r="F156" s="3"/>
      <c r="G156" s="3"/>
      <c r="H156" s="182"/>
      <c r="I156" s="3"/>
      <c r="J156" s="3"/>
      <c r="K156" s="3"/>
      <c r="M156" s="4"/>
      <c r="N156" s="3"/>
    </row>
    <row r="157" spans="1:16" s="17" customFormat="1" ht="13.5" customHeight="1">
      <c r="A157" s="17" t="s">
        <v>144</v>
      </c>
      <c r="B157" s="2"/>
      <c r="C157" s="2"/>
      <c r="D157" s="2"/>
      <c r="E157" s="2"/>
      <c r="F157" s="185"/>
      <c r="G157" s="185"/>
      <c r="H157" s="4"/>
      <c r="I157" s="185"/>
      <c r="J157" s="185"/>
      <c r="K157" s="185"/>
      <c r="M157" s="20"/>
      <c r="N157" s="185"/>
      <c r="O157" s="186"/>
      <c r="P157" s="186"/>
    </row>
    <row r="158" spans="1:16" s="17" customFormat="1" ht="12.75">
      <c r="A158" s="17" t="s">
        <v>245</v>
      </c>
      <c r="B158" s="2"/>
      <c r="C158" s="2"/>
      <c r="D158" s="2"/>
      <c r="E158" s="2"/>
      <c r="F158" s="185"/>
      <c r="G158" s="185"/>
      <c r="H158" s="20"/>
      <c r="I158" s="185"/>
      <c r="J158" s="185"/>
      <c r="K158" s="185"/>
      <c r="M158" s="20"/>
      <c r="N158" s="185"/>
      <c r="O158" s="186"/>
      <c r="P158" s="186"/>
    </row>
    <row r="159" spans="1:17" s="17" customFormat="1" ht="12.75" customHeight="1">
      <c r="A159" s="17" t="s">
        <v>132</v>
      </c>
      <c r="B159" s="2"/>
      <c r="C159" s="2"/>
      <c r="D159" s="2"/>
      <c r="E159" s="2"/>
      <c r="F159" s="185"/>
      <c r="G159" s="20"/>
      <c r="H159" s="20"/>
      <c r="I159" s="20"/>
      <c r="J159" s="20"/>
      <c r="K159" s="20"/>
      <c r="L159" s="19"/>
      <c r="M159" s="20"/>
      <c r="N159" s="185"/>
      <c r="O159" s="186"/>
      <c r="P159" s="219"/>
      <c r="Q159" s="19"/>
    </row>
    <row r="160" spans="1:19" ht="12.75" customHeight="1" thickBot="1">
      <c r="A160" s="6"/>
      <c r="B160" s="6"/>
      <c r="C160" s="6"/>
      <c r="D160" s="6"/>
      <c r="E160" s="6"/>
      <c r="F160" s="17"/>
      <c r="G160" s="6"/>
      <c r="H160" s="66"/>
      <c r="I160" s="19"/>
      <c r="J160" s="20"/>
      <c r="K160" s="20"/>
      <c r="L160" s="10"/>
      <c r="M160" s="22"/>
      <c r="N160" s="22"/>
      <c r="O160" s="101"/>
      <c r="P160" s="101"/>
      <c r="Q160" s="6"/>
      <c r="R160" s="6"/>
      <c r="S160" s="6"/>
    </row>
    <row r="161" spans="1:19" ht="12.75">
      <c r="A161" s="32" t="s">
        <v>4</v>
      </c>
      <c r="B161" s="29" t="s">
        <v>5</v>
      </c>
      <c r="C161" s="29" t="s">
        <v>100</v>
      </c>
      <c r="D161" s="32" t="s">
        <v>77</v>
      </c>
      <c r="E161" s="29" t="s">
        <v>6</v>
      </c>
      <c r="F161" s="29" t="s">
        <v>6</v>
      </c>
      <c r="G161" s="29" t="s">
        <v>7</v>
      </c>
      <c r="H161" s="30" t="s">
        <v>8</v>
      </c>
      <c r="I161" s="31" t="s">
        <v>9</v>
      </c>
      <c r="J161" s="29" t="s">
        <v>10</v>
      </c>
      <c r="K161" s="29" t="s">
        <v>11</v>
      </c>
      <c r="L161" s="32" t="s">
        <v>12</v>
      </c>
      <c r="M161" s="29" t="s">
        <v>13</v>
      </c>
      <c r="N161" s="32" t="s">
        <v>14</v>
      </c>
      <c r="O161" s="32" t="s">
        <v>15</v>
      </c>
      <c r="P161" s="222" t="s">
        <v>16</v>
      </c>
      <c r="Q161" s="32" t="s">
        <v>17</v>
      </c>
      <c r="R161" s="2"/>
      <c r="S161" s="2"/>
    </row>
    <row r="162" spans="1:19" ht="13.5" thickBot="1">
      <c r="A162" s="67"/>
      <c r="B162" s="34"/>
      <c r="C162" s="34"/>
      <c r="D162" s="35" t="s">
        <v>57</v>
      </c>
      <c r="E162" s="34" t="s">
        <v>18</v>
      </c>
      <c r="F162" s="28" t="s">
        <v>19</v>
      </c>
      <c r="G162" s="35"/>
      <c r="H162" s="34" t="s">
        <v>20</v>
      </c>
      <c r="I162" s="36"/>
      <c r="J162" s="36"/>
      <c r="K162" s="28"/>
      <c r="L162" s="34"/>
      <c r="M162" s="28" t="s">
        <v>21</v>
      </c>
      <c r="N162" s="34" t="s">
        <v>22</v>
      </c>
      <c r="O162" s="35" t="s">
        <v>22</v>
      </c>
      <c r="P162" s="34"/>
      <c r="Q162" s="36" t="s">
        <v>21</v>
      </c>
      <c r="R162" s="2"/>
      <c r="S162" s="2"/>
    </row>
    <row r="163" spans="1:17" ht="12" customHeight="1">
      <c r="A163" s="37" t="s">
        <v>103</v>
      </c>
      <c r="B163" s="32" t="s">
        <v>19</v>
      </c>
      <c r="C163" s="143" t="s">
        <v>123</v>
      </c>
      <c r="D163" s="721">
        <v>2</v>
      </c>
      <c r="E163" s="722" t="s">
        <v>105</v>
      </c>
      <c r="F163" s="697"/>
      <c r="G163" s="698">
        <v>4</v>
      </c>
      <c r="H163" s="696" t="s">
        <v>62</v>
      </c>
      <c r="I163" s="698">
        <v>1</v>
      </c>
      <c r="J163" s="697" t="s">
        <v>27</v>
      </c>
      <c r="K163" s="718"/>
      <c r="L163" s="696">
        <v>3</v>
      </c>
      <c r="M163" s="698">
        <v>3724</v>
      </c>
      <c r="N163" s="700">
        <v>1075000</v>
      </c>
      <c r="O163" s="701">
        <v>899000</v>
      </c>
      <c r="P163" s="723">
        <v>875000</v>
      </c>
      <c r="Q163" s="724">
        <f>SUM(P163/M163)</f>
        <v>234.9624060150376</v>
      </c>
    </row>
    <row r="164" spans="1:17" ht="12" customHeight="1">
      <c r="A164" s="37"/>
      <c r="B164" s="58"/>
      <c r="C164" s="50" t="s">
        <v>188</v>
      </c>
      <c r="D164" s="96"/>
      <c r="E164" s="351" t="s">
        <v>33</v>
      </c>
      <c r="F164" s="82" t="s">
        <v>119</v>
      </c>
      <c r="G164" s="842">
        <v>5</v>
      </c>
      <c r="H164" s="51" t="s">
        <v>62</v>
      </c>
      <c r="I164" s="50">
        <v>2</v>
      </c>
      <c r="J164" s="25" t="s">
        <v>27</v>
      </c>
      <c r="K164" s="52" t="s">
        <v>28</v>
      </c>
      <c r="L164" s="51">
        <v>3</v>
      </c>
      <c r="M164" s="50">
        <v>4982</v>
      </c>
      <c r="N164" s="506">
        <v>1499000</v>
      </c>
      <c r="O164" s="103"/>
      <c r="P164" s="95">
        <v>1415000</v>
      </c>
      <c r="Q164" s="720">
        <f>SUM(P164/M164)</f>
        <v>284.02248093135285</v>
      </c>
    </row>
    <row r="165" spans="1:18" s="160" customFormat="1" ht="12.75">
      <c r="A165" s="264"/>
      <c r="B165" s="30" t="s">
        <v>24</v>
      </c>
      <c r="C165" s="143"/>
      <c r="D165" s="201"/>
      <c r="E165" s="439"/>
      <c r="F165" s="157"/>
      <c r="G165" s="158"/>
      <c r="H165" s="370"/>
      <c r="I165" s="158"/>
      <c r="J165" s="157"/>
      <c r="K165" s="371"/>
      <c r="L165" s="370"/>
      <c r="M165" s="158"/>
      <c r="N165" s="372"/>
      <c r="O165" s="434"/>
      <c r="P165" s="238"/>
      <c r="Q165" s="251"/>
      <c r="R165" s="220"/>
    </row>
    <row r="166" spans="1:18" s="130" customFormat="1" ht="12.75">
      <c r="A166" s="37"/>
      <c r="B166" s="30" t="s">
        <v>25</v>
      </c>
      <c r="C166" s="72"/>
      <c r="D166" s="40">
        <v>2</v>
      </c>
      <c r="E166" s="135" t="s">
        <v>302</v>
      </c>
      <c r="F166" s="50"/>
      <c r="G166" s="51" t="s">
        <v>108</v>
      </c>
      <c r="H166" s="92" t="s">
        <v>116</v>
      </c>
      <c r="I166" s="51" t="s">
        <v>58</v>
      </c>
      <c r="J166" s="50" t="s">
        <v>27</v>
      </c>
      <c r="K166" s="24" t="s">
        <v>28</v>
      </c>
      <c r="L166" s="92" t="s">
        <v>113</v>
      </c>
      <c r="M166" s="51" t="s">
        <v>170</v>
      </c>
      <c r="N166" s="139" t="s">
        <v>339</v>
      </c>
      <c r="O166" s="825" t="s">
        <v>224</v>
      </c>
      <c r="P166" s="109"/>
      <c r="Q166" s="60" t="s">
        <v>225</v>
      </c>
      <c r="R166" s="824"/>
    </row>
    <row r="167" spans="1:17" s="17" customFormat="1" ht="13.5" thickBot="1">
      <c r="A167" s="395"/>
      <c r="B167" s="34" t="s">
        <v>26</v>
      </c>
      <c r="C167" s="582"/>
      <c r="D167" s="650"/>
      <c r="E167" s="593"/>
      <c r="F167" s="582"/>
      <c r="G167" s="583"/>
      <c r="H167" s="586"/>
      <c r="I167" s="583"/>
      <c r="J167" s="582"/>
      <c r="K167" s="594"/>
      <c r="L167" s="586"/>
      <c r="M167" s="583"/>
      <c r="N167" s="590"/>
      <c r="O167" s="595"/>
      <c r="P167" s="596"/>
      <c r="Q167" s="597"/>
    </row>
    <row r="168" spans="1:17" s="17" customFormat="1" ht="12.75">
      <c r="A168" s="37" t="s">
        <v>71</v>
      </c>
      <c r="B168" s="30" t="s">
        <v>19</v>
      </c>
      <c r="C168" s="71" t="s">
        <v>242</v>
      </c>
      <c r="D168" s="40">
        <v>5</v>
      </c>
      <c r="E168" s="694" t="s">
        <v>169</v>
      </c>
      <c r="F168" s="42" t="s">
        <v>241</v>
      </c>
      <c r="G168" s="21">
        <v>3</v>
      </c>
      <c r="H168" s="76" t="s">
        <v>42</v>
      </c>
      <c r="I168" s="42">
        <v>1</v>
      </c>
      <c r="J168" s="20" t="s">
        <v>40</v>
      </c>
      <c r="K168" s="43"/>
      <c r="L168" s="20">
        <v>2</v>
      </c>
      <c r="M168" s="42">
        <v>2540</v>
      </c>
      <c r="N168" s="45">
        <v>325000</v>
      </c>
      <c r="O168" s="44"/>
      <c r="P168" s="45">
        <v>325000</v>
      </c>
      <c r="Q168" s="46">
        <f aca="true" t="shared" si="3" ref="Q168:Q174">SUM(P168/M168)</f>
        <v>127.95275590551181</v>
      </c>
    </row>
    <row r="169" spans="1:17" s="17" customFormat="1" ht="12.75">
      <c r="A169" s="88"/>
      <c r="B169" s="42"/>
      <c r="C169" s="193" t="s">
        <v>125</v>
      </c>
      <c r="D169" s="40"/>
      <c r="E169" s="569" t="s">
        <v>146</v>
      </c>
      <c r="F169" s="142" t="s">
        <v>181</v>
      </c>
      <c r="G169" s="154">
        <v>3</v>
      </c>
      <c r="H169" s="155">
        <v>3</v>
      </c>
      <c r="I169" s="142">
        <v>1</v>
      </c>
      <c r="J169" s="143" t="s">
        <v>40</v>
      </c>
      <c r="K169" s="249"/>
      <c r="L169" s="143">
        <v>2</v>
      </c>
      <c r="M169" s="142">
        <v>2491</v>
      </c>
      <c r="N169" s="159">
        <v>358000</v>
      </c>
      <c r="O169" s="273"/>
      <c r="P169" s="159">
        <v>340000</v>
      </c>
      <c r="Q169" s="248">
        <f>SUM(P169/M169)</f>
        <v>136.4913689281413</v>
      </c>
    </row>
    <row r="170" spans="1:17" s="17" customFormat="1" ht="12.75">
      <c r="A170" s="37"/>
      <c r="B170" s="30"/>
      <c r="C170" s="193" t="s">
        <v>248</v>
      </c>
      <c r="D170" s="40"/>
      <c r="E170" s="569"/>
      <c r="F170" s="142" t="s">
        <v>241</v>
      </c>
      <c r="G170" s="154">
        <v>3</v>
      </c>
      <c r="H170" s="155" t="s">
        <v>42</v>
      </c>
      <c r="I170" s="142">
        <v>1</v>
      </c>
      <c r="J170" s="143" t="s">
        <v>40</v>
      </c>
      <c r="K170" s="249"/>
      <c r="L170" s="143">
        <v>2</v>
      </c>
      <c r="M170" s="142">
        <v>2491</v>
      </c>
      <c r="N170" s="159"/>
      <c r="O170" s="273"/>
      <c r="P170" s="159">
        <v>435000</v>
      </c>
      <c r="Q170" s="248">
        <f t="shared" si="3"/>
        <v>174.6286631874749</v>
      </c>
    </row>
    <row r="171" spans="1:17" s="17" customFormat="1" ht="12.75">
      <c r="A171" s="37"/>
      <c r="B171" s="30"/>
      <c r="C171" s="143" t="s">
        <v>142</v>
      </c>
      <c r="D171" s="30"/>
      <c r="E171" s="725" t="s">
        <v>172</v>
      </c>
      <c r="F171" s="141" t="s">
        <v>117</v>
      </c>
      <c r="G171" s="537">
        <v>3</v>
      </c>
      <c r="H171" s="537" t="s">
        <v>42</v>
      </c>
      <c r="I171" s="146">
        <v>2</v>
      </c>
      <c r="J171" s="141" t="s">
        <v>27</v>
      </c>
      <c r="K171" s="218"/>
      <c r="L171" s="141">
        <v>2</v>
      </c>
      <c r="M171" s="146">
        <v>3025</v>
      </c>
      <c r="N171" s="156">
        <v>575000</v>
      </c>
      <c r="O171" s="189"/>
      <c r="P171" s="156">
        <v>475000</v>
      </c>
      <c r="Q171" s="149">
        <f t="shared" si="3"/>
        <v>157.02479338842974</v>
      </c>
    </row>
    <row r="172" spans="1:17" s="17" customFormat="1" ht="12.75">
      <c r="A172" s="37"/>
      <c r="B172" s="48"/>
      <c r="C172" s="146" t="s">
        <v>208</v>
      </c>
      <c r="D172" s="58"/>
      <c r="E172" s="570" t="s">
        <v>172</v>
      </c>
      <c r="F172" s="141" t="s">
        <v>241</v>
      </c>
      <c r="G172" s="370">
        <v>4</v>
      </c>
      <c r="H172" s="537">
        <v>4</v>
      </c>
      <c r="I172" s="146">
        <v>2</v>
      </c>
      <c r="J172" s="141" t="s">
        <v>27</v>
      </c>
      <c r="K172" s="218"/>
      <c r="L172" s="141">
        <v>2</v>
      </c>
      <c r="M172" s="146">
        <v>3946</v>
      </c>
      <c r="N172" s="156">
        <v>699000</v>
      </c>
      <c r="O172" s="189"/>
      <c r="P172" s="156">
        <v>527500</v>
      </c>
      <c r="Q172" s="192">
        <f t="shared" si="3"/>
        <v>133.6796756208819</v>
      </c>
    </row>
    <row r="173" spans="1:17" s="17" customFormat="1" ht="12.75">
      <c r="A173" s="37"/>
      <c r="B173" s="30" t="s">
        <v>24</v>
      </c>
      <c r="C173" s="143" t="s">
        <v>124</v>
      </c>
      <c r="D173" s="40"/>
      <c r="E173" s="286" t="s">
        <v>145</v>
      </c>
      <c r="F173" s="142"/>
      <c r="G173" s="726">
        <v>3</v>
      </c>
      <c r="H173" s="145" t="s">
        <v>42</v>
      </c>
      <c r="I173" s="146">
        <v>1</v>
      </c>
      <c r="J173" s="141" t="s">
        <v>40</v>
      </c>
      <c r="K173" s="218"/>
      <c r="L173" s="141">
        <v>2</v>
      </c>
      <c r="M173" s="146">
        <v>2126</v>
      </c>
      <c r="N173" s="156">
        <v>399000</v>
      </c>
      <c r="O173" s="434"/>
      <c r="P173" s="238">
        <v>299000</v>
      </c>
      <c r="Q173" s="251">
        <f t="shared" si="3"/>
        <v>140.63969896519285</v>
      </c>
    </row>
    <row r="174" spans="1:17" s="17" customFormat="1" ht="12.75">
      <c r="A174" s="37"/>
      <c r="B174" s="30" t="s">
        <v>25</v>
      </c>
      <c r="C174" s="143" t="s">
        <v>340</v>
      </c>
      <c r="D174" s="40"/>
      <c r="E174" s="433" t="s">
        <v>241</v>
      </c>
      <c r="F174" s="144"/>
      <c r="G174" s="161">
        <v>4</v>
      </c>
      <c r="H174" s="145" t="s">
        <v>101</v>
      </c>
      <c r="I174" s="146">
        <v>2</v>
      </c>
      <c r="J174" s="141" t="s">
        <v>27</v>
      </c>
      <c r="K174" s="218"/>
      <c r="L174" s="141">
        <v>2</v>
      </c>
      <c r="M174" s="146">
        <v>3946</v>
      </c>
      <c r="N174" s="156">
        <v>525000</v>
      </c>
      <c r="O174" s="189"/>
      <c r="P174" s="156">
        <v>525000</v>
      </c>
      <c r="Q174" s="192">
        <f t="shared" si="3"/>
        <v>133.04612265585402</v>
      </c>
    </row>
    <row r="175" spans="1:21" ht="14.25" customHeight="1">
      <c r="A175" s="37"/>
      <c r="B175" s="48"/>
      <c r="C175" s="58"/>
      <c r="D175" s="48">
        <v>5</v>
      </c>
      <c r="E175" s="137" t="s">
        <v>341</v>
      </c>
      <c r="F175" s="84"/>
      <c r="G175" s="51" t="s">
        <v>59</v>
      </c>
      <c r="H175" s="92" t="s">
        <v>205</v>
      </c>
      <c r="I175" s="92" t="s">
        <v>58</v>
      </c>
      <c r="J175" s="50" t="s">
        <v>111</v>
      </c>
      <c r="K175" s="121"/>
      <c r="L175" s="83">
        <v>2</v>
      </c>
      <c r="M175" s="50" t="s">
        <v>342</v>
      </c>
      <c r="N175" s="139" t="s">
        <v>343</v>
      </c>
      <c r="O175" s="139" t="s">
        <v>344</v>
      </c>
      <c r="P175" s="156"/>
      <c r="Q175" s="166" t="s">
        <v>345</v>
      </c>
      <c r="R175" s="17"/>
      <c r="S175" s="17"/>
      <c r="T175" s="17"/>
      <c r="U175" s="17"/>
    </row>
    <row r="176" spans="1:17" s="17" customFormat="1" ht="12.75" customHeight="1" thickBot="1">
      <c r="A176" s="395"/>
      <c r="B176" s="34" t="s">
        <v>26</v>
      </c>
      <c r="C176" s="67"/>
      <c r="D176" s="35">
        <v>1</v>
      </c>
      <c r="E176" s="288" t="s">
        <v>302</v>
      </c>
      <c r="F176" s="241"/>
      <c r="G176" s="131">
        <v>3</v>
      </c>
      <c r="H176" s="190" t="s">
        <v>42</v>
      </c>
      <c r="I176" s="131">
        <v>1</v>
      </c>
      <c r="J176" s="190" t="s">
        <v>27</v>
      </c>
      <c r="K176" s="246"/>
      <c r="L176" s="57">
        <v>2</v>
      </c>
      <c r="M176" s="131" t="s">
        <v>304</v>
      </c>
      <c r="N176" s="165" t="s">
        <v>303</v>
      </c>
      <c r="O176" s="191" t="s">
        <v>202</v>
      </c>
      <c r="P176" s="229"/>
      <c r="Q176" s="140" t="s">
        <v>305</v>
      </c>
    </row>
    <row r="177" spans="1:17" s="17" customFormat="1" ht="12.75" customHeight="1">
      <c r="A177" s="37" t="s">
        <v>104</v>
      </c>
      <c r="B177" s="48" t="s">
        <v>19</v>
      </c>
      <c r="C177" s="25"/>
      <c r="D177" s="58"/>
      <c r="E177" s="436"/>
      <c r="F177" s="50"/>
      <c r="G177" s="138"/>
      <c r="H177" s="59"/>
      <c r="I177" s="25"/>
      <c r="J177" s="50"/>
      <c r="K177" s="24"/>
      <c r="L177" s="50"/>
      <c r="M177" s="25"/>
      <c r="N177" s="109"/>
      <c r="O177" s="54"/>
      <c r="P177" s="109"/>
      <c r="Q177" s="166"/>
    </row>
    <row r="178" spans="1:17" ht="2.25" customHeight="1" hidden="1">
      <c r="A178" s="37"/>
      <c r="B178" s="30" t="s">
        <v>24</v>
      </c>
      <c r="C178" s="30"/>
      <c r="D178" s="30">
        <v>2</v>
      </c>
      <c r="E178" s="76" t="s">
        <v>84</v>
      </c>
      <c r="F178" s="42"/>
      <c r="G178" s="196" t="s">
        <v>85</v>
      </c>
      <c r="H178" s="70" t="s">
        <v>86</v>
      </c>
      <c r="I178" s="42">
        <v>2</v>
      </c>
      <c r="J178" s="69" t="s">
        <v>27</v>
      </c>
      <c r="K178" s="43" t="s">
        <v>78</v>
      </c>
      <c r="L178" s="196" t="s">
        <v>83</v>
      </c>
      <c r="M178" s="197" t="s">
        <v>87</v>
      </c>
      <c r="N178" s="198" t="s">
        <v>91</v>
      </c>
      <c r="O178" s="195" t="s">
        <v>91</v>
      </c>
      <c r="P178" s="163"/>
      <c r="Q178" s="46" t="e">
        <f>SUM(O179/M179)</f>
        <v>#DIV/0!</v>
      </c>
    </row>
    <row r="179" spans="1:17" ht="12.75">
      <c r="A179" s="47"/>
      <c r="B179" s="30" t="s">
        <v>24</v>
      </c>
      <c r="C179" s="201"/>
      <c r="D179" s="324"/>
      <c r="E179" s="155"/>
      <c r="F179" s="126"/>
      <c r="G179" s="143"/>
      <c r="H179" s="301"/>
      <c r="I179" s="257"/>
      <c r="J179" s="143"/>
      <c r="K179" s="280"/>
      <c r="L179" s="143"/>
      <c r="M179" s="257"/>
      <c r="N179" s="151"/>
      <c r="O179" s="302"/>
      <c r="P179" s="151"/>
      <c r="Q179" s="250"/>
    </row>
    <row r="180" spans="1:17" ht="12.75">
      <c r="A180" s="335"/>
      <c r="B180" s="48" t="s">
        <v>25</v>
      </c>
      <c r="C180" s="203"/>
      <c r="D180" s="304"/>
      <c r="E180" s="51"/>
      <c r="F180" s="52"/>
      <c r="G180" s="25"/>
      <c r="H180" s="92"/>
      <c r="I180" s="50"/>
      <c r="J180" s="25"/>
      <c r="K180" s="52"/>
      <c r="L180" s="25"/>
      <c r="M180" s="92"/>
      <c r="N180" s="168"/>
      <c r="O180" s="139"/>
      <c r="P180" s="95"/>
      <c r="Q180" s="60"/>
    </row>
    <row r="181" spans="1:17" s="61" customFormat="1" ht="12.75" customHeight="1" thickBot="1">
      <c r="A181" s="55"/>
      <c r="B181" s="56" t="s">
        <v>26</v>
      </c>
      <c r="C181" s="57"/>
      <c r="D181" s="56"/>
      <c r="E181" s="328"/>
      <c r="F181" s="57"/>
      <c r="G181" s="164"/>
      <c r="H181" s="199"/>
      <c r="I181" s="57"/>
      <c r="J181" s="328"/>
      <c r="K181" s="329"/>
      <c r="L181" s="190"/>
      <c r="M181" s="330"/>
      <c r="N181" s="104"/>
      <c r="O181" s="254"/>
      <c r="P181" s="331"/>
      <c r="Q181" s="140"/>
    </row>
    <row r="182" spans="1:19" ht="12.75">
      <c r="A182" s="37" t="s">
        <v>72</v>
      </c>
      <c r="B182" s="40" t="s">
        <v>19</v>
      </c>
      <c r="C182" s="69" t="s">
        <v>249</v>
      </c>
      <c r="D182" s="32">
        <v>7</v>
      </c>
      <c r="E182" s="20" t="s">
        <v>119</v>
      </c>
      <c r="F182" s="514" t="s">
        <v>241</v>
      </c>
      <c r="G182" s="72">
        <v>3</v>
      </c>
      <c r="H182" s="727" t="s">
        <v>42</v>
      </c>
      <c r="I182" s="20">
        <v>1</v>
      </c>
      <c r="J182" s="514" t="s">
        <v>27</v>
      </c>
      <c r="K182" s="715" t="s">
        <v>28</v>
      </c>
      <c r="L182" s="32">
        <v>2</v>
      </c>
      <c r="M182" s="20">
        <v>2315</v>
      </c>
      <c r="N182" s="102">
        <v>399999</v>
      </c>
      <c r="O182" s="72"/>
      <c r="P182" s="44">
        <v>334650</v>
      </c>
      <c r="Q182" s="221">
        <f aca="true" t="shared" si="4" ref="Q182:Q188">SUM(P182/M182)</f>
        <v>144.5572354211663</v>
      </c>
      <c r="R182" s="2"/>
      <c r="S182" s="2"/>
    </row>
    <row r="183" spans="1:19" ht="12.75">
      <c r="A183" s="37"/>
      <c r="B183" s="40"/>
      <c r="C183" s="142" t="s">
        <v>143</v>
      </c>
      <c r="D183" s="608"/>
      <c r="E183" s="245" t="s">
        <v>169</v>
      </c>
      <c r="F183" s="154" t="s">
        <v>247</v>
      </c>
      <c r="G183" s="155">
        <v>3</v>
      </c>
      <c r="H183" s="154">
        <v>2</v>
      </c>
      <c r="I183" s="143">
        <v>1</v>
      </c>
      <c r="J183" s="142" t="s">
        <v>27</v>
      </c>
      <c r="K183" s="782" t="s">
        <v>34</v>
      </c>
      <c r="L183" s="142">
        <v>2</v>
      </c>
      <c r="M183" s="143">
        <v>2055</v>
      </c>
      <c r="N183" s="150">
        <v>399900</v>
      </c>
      <c r="O183" s="151"/>
      <c r="P183" s="273">
        <v>385000</v>
      </c>
      <c r="Q183" s="480">
        <f t="shared" si="4"/>
        <v>187.34793187347933</v>
      </c>
      <c r="R183" s="2"/>
      <c r="S183" s="2"/>
    </row>
    <row r="184" spans="1:19" ht="12.75">
      <c r="A184" s="69"/>
      <c r="B184" s="40"/>
      <c r="C184" s="69" t="s">
        <v>237</v>
      </c>
      <c r="D184" s="42"/>
      <c r="E184" s="71" t="s">
        <v>30</v>
      </c>
      <c r="F184" s="71" t="s">
        <v>195</v>
      </c>
      <c r="G184" s="20">
        <v>3</v>
      </c>
      <c r="H184" s="110" t="s">
        <v>39</v>
      </c>
      <c r="I184" s="20">
        <v>1</v>
      </c>
      <c r="J184" s="42" t="s">
        <v>27</v>
      </c>
      <c r="K184" s="715" t="s">
        <v>78</v>
      </c>
      <c r="L184" s="42">
        <v>2</v>
      </c>
      <c r="M184" s="781">
        <v>2575</v>
      </c>
      <c r="N184" s="102">
        <v>619000</v>
      </c>
      <c r="O184" s="72"/>
      <c r="P184" s="44">
        <v>575000</v>
      </c>
      <c r="Q184" s="221">
        <f t="shared" si="4"/>
        <v>223.3009708737864</v>
      </c>
      <c r="R184" s="2"/>
      <c r="S184" s="2"/>
    </row>
    <row r="185" spans="1:19" ht="12.75">
      <c r="A185" s="69"/>
      <c r="B185" s="40"/>
      <c r="C185" s="69" t="s">
        <v>274</v>
      </c>
      <c r="D185" s="69"/>
      <c r="E185" s="50" t="s">
        <v>117</v>
      </c>
      <c r="F185" s="25" t="s">
        <v>247</v>
      </c>
      <c r="G185" s="50">
        <v>3</v>
      </c>
      <c r="H185" s="51" t="s">
        <v>42</v>
      </c>
      <c r="I185" s="50">
        <v>1</v>
      </c>
      <c r="J185" s="25" t="s">
        <v>27</v>
      </c>
      <c r="K185" s="283" t="s">
        <v>28</v>
      </c>
      <c r="L185" s="50">
        <v>2</v>
      </c>
      <c r="M185" s="835">
        <v>2622</v>
      </c>
      <c r="N185" s="103">
        <v>749000</v>
      </c>
      <c r="O185" s="93"/>
      <c r="P185" s="109">
        <v>700000</v>
      </c>
      <c r="Q185" s="166">
        <f t="shared" si="4"/>
        <v>266.9717772692601</v>
      </c>
      <c r="R185" s="2"/>
      <c r="S185" s="2"/>
    </row>
    <row r="186" spans="1:19" ht="12.75">
      <c r="A186" s="69"/>
      <c r="B186" s="40"/>
      <c r="C186" s="142" t="s">
        <v>168</v>
      </c>
      <c r="D186" s="247"/>
      <c r="E186" s="152" t="s">
        <v>33</v>
      </c>
      <c r="F186" s="145" t="s">
        <v>241</v>
      </c>
      <c r="G186" s="161">
        <v>4</v>
      </c>
      <c r="H186" s="145" t="s">
        <v>62</v>
      </c>
      <c r="I186" s="141">
        <v>2</v>
      </c>
      <c r="J186" s="144" t="s">
        <v>27</v>
      </c>
      <c r="K186" s="218" t="s">
        <v>28</v>
      </c>
      <c r="L186" s="141">
        <v>2</v>
      </c>
      <c r="M186" s="146">
        <v>3368</v>
      </c>
      <c r="N186" s="148">
        <v>739000</v>
      </c>
      <c r="O186" s="153"/>
      <c r="P186" s="156">
        <v>670000</v>
      </c>
      <c r="Q186" s="571">
        <f t="shared" si="4"/>
        <v>198.9311163895487</v>
      </c>
      <c r="R186" s="2"/>
      <c r="S186" s="2"/>
    </row>
    <row r="187" spans="1:17" s="61" customFormat="1" ht="12.75" customHeight="1">
      <c r="A187" s="37"/>
      <c r="B187" s="40"/>
      <c r="C187" s="42" t="s">
        <v>189</v>
      </c>
      <c r="D187" s="68"/>
      <c r="E187" s="518" t="s">
        <v>117</v>
      </c>
      <c r="F187" s="69" t="s">
        <v>119</v>
      </c>
      <c r="G187" s="671" t="s">
        <v>190</v>
      </c>
      <c r="H187" s="76" t="s">
        <v>62</v>
      </c>
      <c r="I187" s="42">
        <v>2</v>
      </c>
      <c r="J187" s="20" t="s">
        <v>27</v>
      </c>
      <c r="K187" s="88"/>
      <c r="L187" s="110">
        <v>2</v>
      </c>
      <c r="M187" s="672">
        <v>2970</v>
      </c>
      <c r="N187" s="102">
        <v>749000</v>
      </c>
      <c r="O187" s="673"/>
      <c r="P187" s="44">
        <v>680000</v>
      </c>
      <c r="Q187" s="221">
        <f t="shared" si="4"/>
        <v>228.95622895622895</v>
      </c>
    </row>
    <row r="188" spans="1:17" s="61" customFormat="1" ht="12.75" customHeight="1">
      <c r="A188" s="37"/>
      <c r="B188" s="58"/>
      <c r="C188" s="50" t="s">
        <v>191</v>
      </c>
      <c r="D188" s="96"/>
      <c r="E188" s="53" t="s">
        <v>33</v>
      </c>
      <c r="F188" s="53" t="s">
        <v>117</v>
      </c>
      <c r="G188" s="59" t="s">
        <v>190</v>
      </c>
      <c r="H188" s="92" t="s">
        <v>62</v>
      </c>
      <c r="I188" s="50">
        <v>2</v>
      </c>
      <c r="J188" s="25" t="s">
        <v>27</v>
      </c>
      <c r="K188" s="52" t="s">
        <v>28</v>
      </c>
      <c r="L188" s="51">
        <v>2</v>
      </c>
      <c r="M188" s="536">
        <v>3696</v>
      </c>
      <c r="N188" s="95">
        <v>825000</v>
      </c>
      <c r="O188" s="139"/>
      <c r="P188" s="109">
        <v>750000</v>
      </c>
      <c r="Q188" s="166">
        <f t="shared" si="4"/>
        <v>202.92207792207793</v>
      </c>
    </row>
    <row r="189" spans="1:17" ht="12.75">
      <c r="A189" s="47"/>
      <c r="B189" s="30" t="s">
        <v>24</v>
      </c>
      <c r="C189" s="201"/>
      <c r="D189" s="324"/>
      <c r="E189" s="633"/>
      <c r="F189" s="626"/>
      <c r="G189" s="633"/>
      <c r="H189" s="628"/>
      <c r="I189" s="629"/>
      <c r="J189" s="627"/>
      <c r="K189" s="626"/>
      <c r="L189" s="627"/>
      <c r="M189" s="628"/>
      <c r="N189" s="635"/>
      <c r="O189" s="646"/>
      <c r="P189" s="632"/>
      <c r="Q189" s="647"/>
    </row>
    <row r="190" spans="1:17" ht="12.75">
      <c r="A190" s="335"/>
      <c r="B190" s="48" t="s">
        <v>25</v>
      </c>
      <c r="C190" s="203"/>
      <c r="D190" s="304"/>
      <c r="E190" s="637"/>
      <c r="F190" s="638"/>
      <c r="G190" s="639"/>
      <c r="H190" s="640"/>
      <c r="I190" s="641"/>
      <c r="J190" s="639"/>
      <c r="K190" s="638"/>
      <c r="L190" s="639"/>
      <c r="M190" s="640"/>
      <c r="N190" s="642"/>
      <c r="O190" s="643"/>
      <c r="P190" s="644"/>
      <c r="Q190" s="645"/>
    </row>
    <row r="191" spans="1:17" s="17" customFormat="1" ht="12.75" customHeight="1" thickBot="1">
      <c r="A191" s="395"/>
      <c r="B191" s="56" t="s">
        <v>26</v>
      </c>
      <c r="C191" s="328"/>
      <c r="D191" s="56"/>
      <c r="E191" s="784"/>
      <c r="F191" s="57"/>
      <c r="G191" s="131"/>
      <c r="H191" s="349"/>
      <c r="I191" s="131"/>
      <c r="J191" s="190"/>
      <c r="K191" s="785"/>
      <c r="L191" s="57"/>
      <c r="M191" s="131"/>
      <c r="N191" s="165"/>
      <c r="O191" s="165"/>
      <c r="P191" s="229"/>
      <c r="Q191" s="786"/>
    </row>
    <row r="192" spans="1:17" s="61" customFormat="1" ht="12.75" customHeight="1">
      <c r="A192" s="37" t="s">
        <v>73</v>
      </c>
      <c r="B192" s="40" t="s">
        <v>19</v>
      </c>
      <c r="C192" s="568" t="s">
        <v>276</v>
      </c>
      <c r="D192" s="783">
        <v>2</v>
      </c>
      <c r="E192" s="836" t="s">
        <v>158</v>
      </c>
      <c r="F192" s="837" t="s">
        <v>241</v>
      </c>
      <c r="G192" s="696">
        <v>3</v>
      </c>
      <c r="H192" s="763" t="s">
        <v>42</v>
      </c>
      <c r="I192" s="697">
        <v>1</v>
      </c>
      <c r="J192" s="698" t="s">
        <v>27</v>
      </c>
      <c r="K192" s="838"/>
      <c r="L192" s="698">
        <v>2</v>
      </c>
      <c r="M192" s="697">
        <v>3087</v>
      </c>
      <c r="N192" s="699">
        <v>639000</v>
      </c>
      <c r="O192" s="700"/>
      <c r="P192" s="723">
        <v>549000</v>
      </c>
      <c r="Q192" s="719">
        <f>SUM(P192/M192)</f>
        <v>177.84256559766763</v>
      </c>
    </row>
    <row r="193" spans="1:17" s="19" customFormat="1" ht="12.75" customHeight="1">
      <c r="A193" s="88"/>
      <c r="B193" s="53"/>
      <c r="C193" s="50" t="s">
        <v>275</v>
      </c>
      <c r="D193" s="51"/>
      <c r="E193" s="59"/>
      <c r="F193" s="51" t="s">
        <v>117</v>
      </c>
      <c r="G193" s="842">
        <v>4</v>
      </c>
      <c r="H193" s="787" t="s">
        <v>107</v>
      </c>
      <c r="I193" s="50">
        <v>2</v>
      </c>
      <c r="J193" s="25" t="s">
        <v>27</v>
      </c>
      <c r="K193" s="274" t="s">
        <v>31</v>
      </c>
      <c r="L193" s="25">
        <v>2</v>
      </c>
      <c r="M193" s="50">
        <v>3637</v>
      </c>
      <c r="N193" s="95"/>
      <c r="O193" s="103"/>
      <c r="P193" s="109">
        <v>725000</v>
      </c>
      <c r="Q193" s="221">
        <f>SUM(P193/M193)</f>
        <v>199.34011547979102</v>
      </c>
    </row>
    <row r="194" spans="1:19" s="17" customFormat="1" ht="12.75">
      <c r="A194" s="253"/>
      <c r="B194" s="40" t="s">
        <v>24</v>
      </c>
      <c r="C194" s="142"/>
      <c r="D194" s="155"/>
      <c r="E194" s="152"/>
      <c r="F194" s="161"/>
      <c r="G194" s="145"/>
      <c r="H194" s="51"/>
      <c r="I194" s="141"/>
      <c r="J194" s="146"/>
      <c r="K194" s="147"/>
      <c r="L194" s="146"/>
      <c r="M194" s="141"/>
      <c r="N194" s="153"/>
      <c r="O194" s="148"/>
      <c r="P194" s="189"/>
      <c r="Q194" s="695"/>
      <c r="R194" s="185"/>
      <c r="S194" s="185"/>
    </row>
    <row r="195" spans="1:17" ht="12.75">
      <c r="A195" s="47"/>
      <c r="B195" s="30" t="s">
        <v>25</v>
      </c>
      <c r="C195" s="53"/>
      <c r="D195" s="48">
        <v>2</v>
      </c>
      <c r="E195" s="113" t="s">
        <v>226</v>
      </c>
      <c r="F195" s="53"/>
      <c r="G195" s="92" t="s">
        <v>59</v>
      </c>
      <c r="H195" s="611" t="s">
        <v>205</v>
      </c>
      <c r="I195" s="51" t="s">
        <v>58</v>
      </c>
      <c r="J195" s="50" t="s">
        <v>27</v>
      </c>
      <c r="K195" s="235"/>
      <c r="L195" s="92">
        <v>2</v>
      </c>
      <c r="M195" s="50" t="s">
        <v>227</v>
      </c>
      <c r="N195" s="139" t="s">
        <v>346</v>
      </c>
      <c r="O195" s="598" t="s">
        <v>347</v>
      </c>
      <c r="P195" s="599"/>
      <c r="Q195" s="60" t="s">
        <v>348</v>
      </c>
    </row>
    <row r="196" spans="1:19" ht="13.5" thickBot="1">
      <c r="A196" s="111"/>
      <c r="B196" s="56" t="s">
        <v>26</v>
      </c>
      <c r="C196" s="582"/>
      <c r="D196" s="651"/>
      <c r="E196" s="584"/>
      <c r="F196" s="585"/>
      <c r="G196" s="586"/>
      <c r="H196" s="131"/>
      <c r="I196" s="582"/>
      <c r="J196" s="583"/>
      <c r="K196" s="604"/>
      <c r="L196" s="583"/>
      <c r="M196" s="582"/>
      <c r="N196" s="605"/>
      <c r="O196" s="590"/>
      <c r="P196" s="595"/>
      <c r="Q196" s="606"/>
      <c r="R196" s="2"/>
      <c r="S196" s="2"/>
    </row>
    <row r="197" spans="1:19" ht="12.75">
      <c r="A197" s="120" t="s">
        <v>74</v>
      </c>
      <c r="B197" s="30" t="s">
        <v>19</v>
      </c>
      <c r="C197" s="20" t="s">
        <v>235</v>
      </c>
      <c r="D197" s="669">
        <v>3</v>
      </c>
      <c r="E197" s="489" t="s">
        <v>171</v>
      </c>
      <c r="F197" s="243" t="s">
        <v>35</v>
      </c>
      <c r="G197" s="397">
        <v>3</v>
      </c>
      <c r="H197" s="267">
        <v>3</v>
      </c>
      <c r="I197" s="39"/>
      <c r="J197" s="265" t="s">
        <v>40</v>
      </c>
      <c r="K197" s="398"/>
      <c r="L197" s="265">
        <v>2</v>
      </c>
      <c r="M197" s="39">
        <v>2350</v>
      </c>
      <c r="N197" s="268">
        <v>366000</v>
      </c>
      <c r="O197" s="484"/>
      <c r="P197" s="341">
        <v>283494</v>
      </c>
      <c r="Q197" s="535">
        <f>SUM(P197/M197)</f>
        <v>120.63574468085106</v>
      </c>
      <c r="R197" s="2"/>
      <c r="S197" s="2"/>
    </row>
    <row r="198" spans="1:19" ht="12.75">
      <c r="A198" s="120"/>
      <c r="B198" s="30"/>
      <c r="C198" s="276" t="s">
        <v>154</v>
      </c>
      <c r="D198" s="600"/>
      <c r="E198" s="574" t="s">
        <v>155</v>
      </c>
      <c r="F198" s="310" t="s">
        <v>33</v>
      </c>
      <c r="G198" s="601">
        <v>4</v>
      </c>
      <c r="H198" s="486" t="s">
        <v>107</v>
      </c>
      <c r="I198" s="266">
        <v>2</v>
      </c>
      <c r="J198" s="276" t="s">
        <v>40</v>
      </c>
      <c r="K198" s="266"/>
      <c r="L198" s="276">
        <v>2</v>
      </c>
      <c r="M198" s="266">
        <v>2878</v>
      </c>
      <c r="N198" s="575">
        <v>449000</v>
      </c>
      <c r="O198" s="602"/>
      <c r="P198" s="575">
        <v>385000</v>
      </c>
      <c r="Q198" s="603">
        <f>SUM(P198/M198)</f>
        <v>133.77345378735234</v>
      </c>
      <c r="R198" s="2"/>
      <c r="S198" s="2"/>
    </row>
    <row r="199" spans="1:19" s="17" customFormat="1" ht="12.75">
      <c r="A199" s="253"/>
      <c r="B199" s="50"/>
      <c r="C199" s="235" t="s">
        <v>199</v>
      </c>
      <c r="D199" s="307"/>
      <c r="E199" s="580" t="s">
        <v>30</v>
      </c>
      <c r="F199" s="442" t="s">
        <v>195</v>
      </c>
      <c r="G199" s="306">
        <v>4</v>
      </c>
      <c r="H199" s="351" t="s">
        <v>39</v>
      </c>
      <c r="I199" s="235">
        <v>2</v>
      </c>
      <c r="J199" s="307" t="s">
        <v>27</v>
      </c>
      <c r="K199" s="235"/>
      <c r="L199" s="307">
        <v>2</v>
      </c>
      <c r="M199" s="235">
        <v>2878</v>
      </c>
      <c r="N199" s="308">
        <v>575000</v>
      </c>
      <c r="O199" s="577"/>
      <c r="P199" s="578">
        <v>530000</v>
      </c>
      <c r="Q199" s="579">
        <f>SUM(P199/M199)</f>
        <v>184.1556636553162</v>
      </c>
      <c r="R199" s="185"/>
      <c r="S199" s="185"/>
    </row>
    <row r="200" spans="1:19" s="17" customFormat="1" ht="12.75">
      <c r="A200" s="253"/>
      <c r="B200" s="40" t="s">
        <v>24</v>
      </c>
      <c r="C200" s="142"/>
      <c r="D200" s="155"/>
      <c r="E200" s="152"/>
      <c r="F200" s="161"/>
      <c r="G200" s="145"/>
      <c r="H200" s="51"/>
      <c r="I200" s="141"/>
      <c r="J200" s="146"/>
      <c r="K200" s="147"/>
      <c r="L200" s="146"/>
      <c r="M200" s="141"/>
      <c r="N200" s="153"/>
      <c r="O200" s="148"/>
      <c r="P200" s="189"/>
      <c r="Q200" s="695"/>
      <c r="R200" s="185"/>
      <c r="S200" s="185"/>
    </row>
    <row r="201" spans="1:17" ht="12.75">
      <c r="A201" s="47"/>
      <c r="B201" s="48" t="s">
        <v>25</v>
      </c>
      <c r="C201" s="53"/>
      <c r="D201" s="48">
        <v>5</v>
      </c>
      <c r="E201" s="113" t="s">
        <v>349</v>
      </c>
      <c r="F201" s="53"/>
      <c r="G201" s="92" t="s">
        <v>108</v>
      </c>
      <c r="H201" s="611" t="s">
        <v>210</v>
      </c>
      <c r="I201" s="51" t="s">
        <v>58</v>
      </c>
      <c r="J201" s="50" t="s">
        <v>111</v>
      </c>
      <c r="K201" s="235"/>
      <c r="L201" s="92">
        <v>2</v>
      </c>
      <c r="M201" s="92" t="s">
        <v>167</v>
      </c>
      <c r="N201" s="139" t="s">
        <v>350</v>
      </c>
      <c r="O201" s="598" t="s">
        <v>351</v>
      </c>
      <c r="P201" s="599"/>
      <c r="Q201" s="60" t="s">
        <v>352</v>
      </c>
    </row>
    <row r="202" spans="1:19" s="17" customFormat="1" ht="13.5" thickBot="1">
      <c r="A202" s="679"/>
      <c r="B202" s="35" t="s">
        <v>26</v>
      </c>
      <c r="C202" s="464"/>
      <c r="D202" s="680">
        <v>1</v>
      </c>
      <c r="E202" s="681" t="s">
        <v>209</v>
      </c>
      <c r="F202" s="682"/>
      <c r="G202" s="683" t="s">
        <v>59</v>
      </c>
      <c r="H202" s="684" t="s">
        <v>210</v>
      </c>
      <c r="I202" s="685">
        <v>1</v>
      </c>
      <c r="J202" s="682" t="s">
        <v>40</v>
      </c>
      <c r="K202" s="685"/>
      <c r="L202" s="682">
        <v>2</v>
      </c>
      <c r="M202" s="683" t="s">
        <v>211</v>
      </c>
      <c r="N202" s="686" t="s">
        <v>212</v>
      </c>
      <c r="O202" s="687" t="s">
        <v>213</v>
      </c>
      <c r="P202" s="688"/>
      <c r="Q202" s="689" t="s">
        <v>214</v>
      </c>
      <c r="R202" s="185"/>
      <c r="S202" s="185"/>
    </row>
    <row r="203" spans="1:19" s="19" customFormat="1" ht="12.75">
      <c r="A203" s="715"/>
      <c r="B203" s="72"/>
      <c r="C203" s="423"/>
      <c r="D203" s="384"/>
      <c r="E203" s="829"/>
      <c r="F203" s="831"/>
      <c r="G203" s="830"/>
      <c r="H203" s="633"/>
      <c r="I203" s="831"/>
      <c r="J203" s="831"/>
      <c r="K203" s="831"/>
      <c r="L203" s="831"/>
      <c r="M203" s="830"/>
      <c r="N203" s="832"/>
      <c r="O203" s="832"/>
      <c r="P203" s="833"/>
      <c r="Q203" s="834"/>
      <c r="R203" s="20"/>
      <c r="S203" s="20"/>
    </row>
    <row r="204" spans="1:19" s="19" customFormat="1" ht="12.75">
      <c r="A204" s="715"/>
      <c r="B204" s="72"/>
      <c r="C204" s="423"/>
      <c r="D204" s="384"/>
      <c r="E204" s="829"/>
      <c r="F204" s="831"/>
      <c r="G204" s="830"/>
      <c r="H204" s="633"/>
      <c r="I204" s="831"/>
      <c r="J204" s="831"/>
      <c r="K204" s="831"/>
      <c r="L204" s="831"/>
      <c r="M204" s="830"/>
      <c r="N204" s="832"/>
      <c r="O204" s="832"/>
      <c r="P204" s="833"/>
      <c r="Q204" s="834"/>
      <c r="R204" s="20"/>
      <c r="S204" s="20"/>
    </row>
    <row r="205" spans="1:19" s="19" customFormat="1" ht="12.75">
      <c r="A205" s="715"/>
      <c r="B205" s="72"/>
      <c r="C205" s="423"/>
      <c r="D205" s="384"/>
      <c r="E205" s="829"/>
      <c r="F205" s="831"/>
      <c r="G205" s="830"/>
      <c r="H205" s="633"/>
      <c r="I205" s="831"/>
      <c r="J205" s="831"/>
      <c r="K205" s="831"/>
      <c r="L205" s="831"/>
      <c r="M205" s="830"/>
      <c r="N205" s="832"/>
      <c r="O205" s="832"/>
      <c r="P205" s="833"/>
      <c r="Q205" s="834"/>
      <c r="R205" s="20"/>
      <c r="S205" s="20"/>
    </row>
    <row r="206" spans="1:19" s="19" customFormat="1" ht="12.75">
      <c r="A206" s="715"/>
      <c r="B206" s="72"/>
      <c r="C206" s="423"/>
      <c r="D206" s="384"/>
      <c r="E206" s="829"/>
      <c r="F206" s="831"/>
      <c r="G206" s="830"/>
      <c r="H206" s="633"/>
      <c r="I206" s="831"/>
      <c r="J206" s="831"/>
      <c r="K206" s="831"/>
      <c r="L206" s="831"/>
      <c r="M206" s="830"/>
      <c r="N206" s="832"/>
      <c r="O206" s="832"/>
      <c r="P206" s="833"/>
      <c r="Q206" s="834"/>
      <c r="R206" s="20"/>
      <c r="S206" s="20"/>
    </row>
    <row r="207" spans="1:19" s="19" customFormat="1" ht="12.75">
      <c r="A207" s="715"/>
      <c r="B207" s="72"/>
      <c r="C207" s="423"/>
      <c r="D207" s="384"/>
      <c r="E207" s="829"/>
      <c r="F207" s="831"/>
      <c r="G207" s="830"/>
      <c r="H207" s="633"/>
      <c r="I207" s="831"/>
      <c r="J207" s="831"/>
      <c r="K207" s="831"/>
      <c r="L207" s="831"/>
      <c r="M207" s="830"/>
      <c r="N207" s="832"/>
      <c r="O207" s="832"/>
      <c r="P207" s="833"/>
      <c r="Q207" s="834"/>
      <c r="R207" s="20"/>
      <c r="S207" s="20"/>
    </row>
    <row r="208" spans="1:19" s="19" customFormat="1" ht="12.75">
      <c r="A208" s="715"/>
      <c r="B208" s="72"/>
      <c r="C208" s="423"/>
      <c r="D208" s="384"/>
      <c r="E208" s="829"/>
      <c r="F208" s="831"/>
      <c r="G208" s="830"/>
      <c r="H208" s="633"/>
      <c r="I208" s="831"/>
      <c r="J208" s="831"/>
      <c r="K208" s="831"/>
      <c r="L208" s="831"/>
      <c r="M208" s="830"/>
      <c r="N208" s="832"/>
      <c r="O208" s="832"/>
      <c r="P208" s="833"/>
      <c r="Q208" s="834"/>
      <c r="R208" s="20"/>
      <c r="S208" s="20"/>
    </row>
    <row r="209" spans="1:19" s="19" customFormat="1" ht="12.75">
      <c r="A209" s="715"/>
      <c r="B209" s="72"/>
      <c r="C209" s="423"/>
      <c r="D209" s="384"/>
      <c r="E209" s="829"/>
      <c r="F209" s="831"/>
      <c r="G209" s="830"/>
      <c r="H209" s="633"/>
      <c r="I209" s="831"/>
      <c r="J209" s="831"/>
      <c r="K209" s="831"/>
      <c r="L209" s="831"/>
      <c r="M209" s="830"/>
      <c r="N209" s="832"/>
      <c r="O209" s="832"/>
      <c r="P209" s="833"/>
      <c r="Q209" s="834"/>
      <c r="R209" s="20"/>
      <c r="S209" s="20"/>
    </row>
    <row r="210" spans="1:19" s="19" customFormat="1" ht="12.75">
      <c r="A210" s="715"/>
      <c r="B210" s="72"/>
      <c r="C210" s="423"/>
      <c r="D210" s="384"/>
      <c r="E210" s="829"/>
      <c r="F210" s="831"/>
      <c r="G210" s="830"/>
      <c r="H210" s="633"/>
      <c r="I210" s="831"/>
      <c r="J210" s="831"/>
      <c r="K210" s="831"/>
      <c r="L210" s="831"/>
      <c r="M210" s="830"/>
      <c r="N210" s="832"/>
      <c r="O210" s="832"/>
      <c r="P210" s="833"/>
      <c r="Q210" s="834"/>
      <c r="R210" s="20"/>
      <c r="S210" s="20"/>
    </row>
    <row r="211" spans="1:17" ht="20.25">
      <c r="A211" s="1" t="s">
        <v>82</v>
      </c>
      <c r="B211" s="2"/>
      <c r="C211" s="2"/>
      <c r="D211" s="2"/>
      <c r="E211" s="2"/>
      <c r="F211" s="3"/>
      <c r="G211" s="3"/>
      <c r="H211" s="76"/>
      <c r="I211" s="3"/>
      <c r="J211" s="3"/>
      <c r="K211" s="3"/>
      <c r="M211" s="4"/>
      <c r="N211" s="3" t="s">
        <v>94</v>
      </c>
      <c r="O211" s="227" t="s">
        <v>97</v>
      </c>
      <c r="P211" s="100"/>
      <c r="Q211" s="227" t="s">
        <v>96</v>
      </c>
    </row>
    <row r="212" spans="1:16" ht="18">
      <c r="A212" s="129" t="s">
        <v>244</v>
      </c>
      <c r="B212" s="2"/>
      <c r="C212" s="2"/>
      <c r="D212" s="2"/>
      <c r="E212" s="2"/>
      <c r="F212" s="3"/>
      <c r="G212" s="3"/>
      <c r="H212" s="4"/>
      <c r="I212" s="3"/>
      <c r="J212" s="3"/>
      <c r="K212" s="3"/>
      <c r="M212" s="4"/>
      <c r="N212" s="3"/>
      <c r="P212" s="99" t="s">
        <v>364</v>
      </c>
    </row>
    <row r="213" spans="1:16" ht="18">
      <c r="A213" s="702" t="s">
        <v>243</v>
      </c>
      <c r="B213" s="2"/>
      <c r="C213" s="2"/>
      <c r="D213" s="2"/>
      <c r="E213" s="2"/>
      <c r="F213" s="3"/>
      <c r="G213" s="3"/>
      <c r="H213" s="4"/>
      <c r="I213" s="3"/>
      <c r="J213" s="3"/>
      <c r="K213" s="3"/>
      <c r="M213" s="4"/>
      <c r="N213" s="3"/>
      <c r="O213" s="228" t="s">
        <v>98</v>
      </c>
      <c r="P213" s="228"/>
    </row>
    <row r="214" spans="1:15" ht="12.75">
      <c r="A214" s="5"/>
      <c r="B214" s="2"/>
      <c r="C214" s="2"/>
      <c r="D214" s="2"/>
      <c r="E214" s="2"/>
      <c r="F214" s="3"/>
      <c r="G214" s="3"/>
      <c r="H214" s="4"/>
      <c r="I214" s="3"/>
      <c r="J214" s="3"/>
      <c r="K214" s="3"/>
      <c r="M214" s="128"/>
      <c r="N214" s="3" t="s">
        <v>95</v>
      </c>
      <c r="O214" s="226" t="s">
        <v>99</v>
      </c>
    </row>
    <row r="215" spans="1:15" ht="12.75">
      <c r="A215" s="5"/>
      <c r="B215" s="2"/>
      <c r="C215" s="2"/>
      <c r="D215" s="2"/>
      <c r="E215" s="2"/>
      <c r="F215" s="3"/>
      <c r="G215" s="3"/>
      <c r="H215" s="4"/>
      <c r="I215" s="3"/>
      <c r="J215" s="3"/>
      <c r="K215" s="3"/>
      <c r="M215" s="4"/>
      <c r="N215" s="3"/>
      <c r="O215" s="437" t="s">
        <v>365</v>
      </c>
    </row>
    <row r="216" spans="1:14" ht="8.25" customHeight="1">
      <c r="A216" s="5"/>
      <c r="B216" s="2"/>
      <c r="C216" s="2"/>
      <c r="D216" s="2"/>
      <c r="E216" s="2"/>
      <c r="F216" s="3"/>
      <c r="G216" s="3"/>
      <c r="H216" s="4"/>
      <c r="I216" s="3"/>
      <c r="J216" s="3"/>
      <c r="K216" s="3"/>
      <c r="M216" s="4"/>
      <c r="N216" s="3"/>
    </row>
    <row r="217" spans="1:16" s="174" customFormat="1" ht="15">
      <c r="A217" s="174" t="s">
        <v>80</v>
      </c>
      <c r="B217" s="175"/>
      <c r="C217" s="175"/>
      <c r="D217" s="175"/>
      <c r="E217" s="175"/>
      <c r="F217" s="175"/>
      <c r="G217" s="175"/>
      <c r="H217" s="4"/>
      <c r="I217" s="175"/>
      <c r="J217" s="175"/>
      <c r="K217" s="175"/>
      <c r="M217" s="176"/>
      <c r="N217" s="175"/>
      <c r="O217" s="177"/>
      <c r="P217" s="177"/>
    </row>
    <row r="218" spans="1:16" s="174" customFormat="1" ht="15">
      <c r="A218" s="174" t="s">
        <v>81</v>
      </c>
      <c r="B218" s="175"/>
      <c r="C218" s="175"/>
      <c r="D218" s="175"/>
      <c r="E218" s="175"/>
      <c r="F218" s="175"/>
      <c r="G218" s="178"/>
      <c r="H218" s="176"/>
      <c r="I218" s="178"/>
      <c r="J218" s="178"/>
      <c r="K218" s="178"/>
      <c r="L218" s="180"/>
      <c r="M218" s="179"/>
      <c r="N218" s="178"/>
      <c r="O218" s="177"/>
      <c r="P218" s="177"/>
    </row>
    <row r="219" spans="1:16" s="183" customFormat="1" ht="12.75" customHeight="1">
      <c r="A219" s="174" t="s">
        <v>122</v>
      </c>
      <c r="B219" s="175"/>
      <c r="C219" s="175"/>
      <c r="D219" s="175"/>
      <c r="E219" s="175"/>
      <c r="F219" s="181"/>
      <c r="G219" s="181"/>
      <c r="H219" s="179"/>
      <c r="I219" s="181"/>
      <c r="J219" s="181"/>
      <c r="K219" s="181"/>
      <c r="M219" s="182"/>
      <c r="N219" s="181"/>
      <c r="O219" s="184"/>
      <c r="P219" s="184"/>
    </row>
    <row r="220" spans="1:14" ht="7.5" customHeight="1">
      <c r="A220" s="130"/>
      <c r="B220" s="2"/>
      <c r="C220" s="2"/>
      <c r="D220" s="2"/>
      <c r="E220" s="2"/>
      <c r="F220" s="3"/>
      <c r="G220" s="3"/>
      <c r="H220" s="182"/>
      <c r="I220" s="3"/>
      <c r="J220" s="3"/>
      <c r="K220" s="3"/>
      <c r="M220" s="4"/>
      <c r="N220" s="3"/>
    </row>
    <row r="221" spans="1:16" s="17" customFormat="1" ht="13.5" customHeight="1">
      <c r="A221" s="17" t="s">
        <v>144</v>
      </c>
      <c r="B221" s="2"/>
      <c r="C221" s="2"/>
      <c r="D221" s="2"/>
      <c r="E221" s="2"/>
      <c r="F221" s="185"/>
      <c r="G221" s="185"/>
      <c r="H221" s="4"/>
      <c r="I221" s="185"/>
      <c r="J221" s="185"/>
      <c r="K221" s="185"/>
      <c r="M221" s="20"/>
      <c r="N221" s="185"/>
      <c r="O221" s="186"/>
      <c r="P221" s="186"/>
    </row>
    <row r="222" spans="1:16" s="17" customFormat="1" ht="12.75">
      <c r="A222" s="17" t="s">
        <v>245</v>
      </c>
      <c r="B222" s="2"/>
      <c r="C222" s="2"/>
      <c r="D222" s="2"/>
      <c r="E222" s="2"/>
      <c r="F222" s="185"/>
      <c r="G222" s="185"/>
      <c r="H222" s="20"/>
      <c r="I222" s="185"/>
      <c r="J222" s="185"/>
      <c r="K222" s="185"/>
      <c r="M222" s="20"/>
      <c r="N222" s="185"/>
      <c r="O222" s="186"/>
      <c r="P222" s="186"/>
    </row>
    <row r="223" spans="1:17" s="17" customFormat="1" ht="12.75" customHeight="1">
      <c r="A223" s="17" t="s">
        <v>132</v>
      </c>
      <c r="B223" s="2"/>
      <c r="C223" s="2"/>
      <c r="D223" s="2"/>
      <c r="E223" s="2"/>
      <c r="F223" s="185"/>
      <c r="G223" s="20"/>
      <c r="H223" s="20"/>
      <c r="I223" s="20"/>
      <c r="J223" s="20"/>
      <c r="K223" s="20"/>
      <c r="L223" s="19"/>
      <c r="M223" s="20"/>
      <c r="N223" s="185"/>
      <c r="O223" s="186"/>
      <c r="P223" s="219"/>
      <c r="Q223" s="19"/>
    </row>
    <row r="224" spans="1:19" ht="12.75" customHeight="1" thickBot="1">
      <c r="A224" s="6"/>
      <c r="B224" s="6"/>
      <c r="C224" s="6"/>
      <c r="D224" s="6"/>
      <c r="E224" s="6"/>
      <c r="F224" s="17"/>
      <c r="G224" s="6"/>
      <c r="H224" s="66"/>
      <c r="I224" s="19"/>
      <c r="J224" s="20"/>
      <c r="K224" s="20"/>
      <c r="L224" s="10"/>
      <c r="M224" s="22"/>
      <c r="N224" s="22"/>
      <c r="O224" s="101"/>
      <c r="P224" s="101"/>
      <c r="Q224" s="6"/>
      <c r="R224" s="6"/>
      <c r="S224" s="6"/>
    </row>
    <row r="225" spans="1:19" ht="12.75">
      <c r="A225" s="32" t="s">
        <v>4</v>
      </c>
      <c r="B225" s="29" t="s">
        <v>5</v>
      </c>
      <c r="C225" s="29" t="s">
        <v>100</v>
      </c>
      <c r="D225" s="32" t="s">
        <v>77</v>
      </c>
      <c r="E225" s="29" t="s">
        <v>6</v>
      </c>
      <c r="F225" s="29" t="s">
        <v>6</v>
      </c>
      <c r="G225" s="29" t="s">
        <v>7</v>
      </c>
      <c r="H225" s="30" t="s">
        <v>8</v>
      </c>
      <c r="I225" s="31" t="s">
        <v>9</v>
      </c>
      <c r="J225" s="29" t="s">
        <v>10</v>
      </c>
      <c r="K225" s="29" t="s">
        <v>11</v>
      </c>
      <c r="L225" s="32" t="s">
        <v>12</v>
      </c>
      <c r="M225" s="29" t="s">
        <v>13</v>
      </c>
      <c r="N225" s="32" t="s">
        <v>14</v>
      </c>
      <c r="O225" s="32" t="s">
        <v>15</v>
      </c>
      <c r="P225" s="222" t="s">
        <v>16</v>
      </c>
      <c r="Q225" s="32" t="s">
        <v>17</v>
      </c>
      <c r="R225" s="2"/>
      <c r="S225" s="2"/>
    </row>
    <row r="226" spans="1:19" ht="13.5" thickBot="1">
      <c r="A226" s="67"/>
      <c r="B226" s="34"/>
      <c r="C226" s="34"/>
      <c r="D226" s="35" t="s">
        <v>57</v>
      </c>
      <c r="E226" s="34" t="s">
        <v>18</v>
      </c>
      <c r="F226" s="28" t="s">
        <v>19</v>
      </c>
      <c r="G226" s="35"/>
      <c r="H226" s="34" t="s">
        <v>20</v>
      </c>
      <c r="I226" s="36"/>
      <c r="J226" s="36"/>
      <c r="K226" s="28"/>
      <c r="L226" s="34"/>
      <c r="M226" s="28" t="s">
        <v>21</v>
      </c>
      <c r="N226" s="34" t="s">
        <v>22</v>
      </c>
      <c r="O226" s="35" t="s">
        <v>22</v>
      </c>
      <c r="P226" s="34"/>
      <c r="Q226" s="36" t="s">
        <v>21</v>
      </c>
      <c r="R226" s="2"/>
      <c r="S226" s="2"/>
    </row>
    <row r="227" spans="1:19" s="17" customFormat="1" ht="12.75">
      <c r="A227" s="120" t="s">
        <v>75</v>
      </c>
      <c r="B227" s="40" t="s">
        <v>19</v>
      </c>
      <c r="C227" s="703" t="s">
        <v>246</v>
      </c>
      <c r="D227" s="408">
        <v>6</v>
      </c>
      <c r="E227" s="705" t="s">
        <v>119</v>
      </c>
      <c r="F227" s="706" t="s">
        <v>241</v>
      </c>
      <c r="G227" s="843">
        <v>2</v>
      </c>
      <c r="H227" s="708" t="s">
        <v>232</v>
      </c>
      <c r="I227" s="709">
        <v>1</v>
      </c>
      <c r="J227" s="615" t="s">
        <v>40</v>
      </c>
      <c r="K227" s="709"/>
      <c r="L227" s="615">
        <v>2</v>
      </c>
      <c r="M227" s="707">
        <v>1923</v>
      </c>
      <c r="N227" s="710">
        <v>239500</v>
      </c>
      <c r="O227" s="711"/>
      <c r="P227" s="712">
        <v>215000</v>
      </c>
      <c r="Q227" s="713">
        <f aca="true" t="shared" si="5" ref="Q227:Q232">SUM(P227/M227)</f>
        <v>111.80447217888715</v>
      </c>
      <c r="R227" s="185"/>
      <c r="S227" s="185"/>
    </row>
    <row r="228" spans="1:19" s="17" customFormat="1" ht="12.75">
      <c r="A228" s="120"/>
      <c r="B228" s="30"/>
      <c r="C228" s="276" t="s">
        <v>131</v>
      </c>
      <c r="D228" s="600"/>
      <c r="E228" s="486" t="s">
        <v>153</v>
      </c>
      <c r="F228" s="343" t="s">
        <v>195</v>
      </c>
      <c r="G228" s="422">
        <v>3</v>
      </c>
      <c r="H228" s="614" t="s">
        <v>42</v>
      </c>
      <c r="I228" s="423">
        <v>2</v>
      </c>
      <c r="J228" s="343" t="s">
        <v>40</v>
      </c>
      <c r="K228" s="423" t="s">
        <v>78</v>
      </c>
      <c r="L228" s="343">
        <v>2</v>
      </c>
      <c r="M228" s="423">
        <v>2139</v>
      </c>
      <c r="N228" s="576">
        <v>299000</v>
      </c>
      <c r="O228" s="472"/>
      <c r="P228" s="576">
        <v>255000</v>
      </c>
      <c r="Q228" s="476">
        <f t="shared" si="5"/>
        <v>119.21458625525946</v>
      </c>
      <c r="R228" s="185"/>
      <c r="S228" s="185"/>
    </row>
    <row r="229" spans="1:19" s="17" customFormat="1" ht="12.75">
      <c r="A229" s="37"/>
      <c r="B229" s="30"/>
      <c r="C229" s="230" t="s">
        <v>200</v>
      </c>
      <c r="D229" s="600"/>
      <c r="E229" s="690" t="s">
        <v>158</v>
      </c>
      <c r="F229" s="521" t="s">
        <v>117</v>
      </c>
      <c r="G229" s="485">
        <v>3</v>
      </c>
      <c r="H229" s="552" t="s">
        <v>42</v>
      </c>
      <c r="I229" s="230">
        <v>2</v>
      </c>
      <c r="J229" s="521" t="s">
        <v>40</v>
      </c>
      <c r="K229" s="230"/>
      <c r="L229" s="521">
        <v>2</v>
      </c>
      <c r="M229" s="485">
        <v>2415</v>
      </c>
      <c r="N229" s="704">
        <v>320000</v>
      </c>
      <c r="O229" s="675"/>
      <c r="P229" s="525">
        <v>276150</v>
      </c>
      <c r="Q229" s="677">
        <f t="shared" si="5"/>
        <v>114.34782608695652</v>
      </c>
      <c r="R229" s="185"/>
      <c r="S229" s="185"/>
    </row>
    <row r="230" spans="1:19" s="17" customFormat="1" ht="12.75">
      <c r="A230" s="37"/>
      <c r="B230" s="40"/>
      <c r="C230" s="521" t="s">
        <v>277</v>
      </c>
      <c r="D230" s="789"/>
      <c r="E230" s="523" t="s">
        <v>247</v>
      </c>
      <c r="F230" s="230" t="s">
        <v>247</v>
      </c>
      <c r="G230" s="524">
        <v>3</v>
      </c>
      <c r="H230" s="791" t="s">
        <v>232</v>
      </c>
      <c r="I230" s="524">
        <v>1</v>
      </c>
      <c r="J230" s="230" t="s">
        <v>27</v>
      </c>
      <c r="K230" s="521"/>
      <c r="L230" s="230">
        <v>2</v>
      </c>
      <c r="M230" s="524">
        <v>1979</v>
      </c>
      <c r="N230" s="675">
        <v>345000</v>
      </c>
      <c r="O230" s="704"/>
      <c r="P230" s="733">
        <v>335000</v>
      </c>
      <c r="Q230" s="677">
        <f t="shared" si="5"/>
        <v>169.27741283476504</v>
      </c>
      <c r="R230" s="185"/>
      <c r="S230" s="185"/>
    </row>
    <row r="231" spans="1:19" s="17" customFormat="1" ht="12.75">
      <c r="A231" s="37"/>
      <c r="B231" s="40"/>
      <c r="C231" s="266" t="s">
        <v>215</v>
      </c>
      <c r="D231" s="789"/>
      <c r="E231" s="614" t="s">
        <v>181</v>
      </c>
      <c r="F231" s="422" t="s">
        <v>241</v>
      </c>
      <c r="G231" s="788">
        <v>3</v>
      </c>
      <c r="H231" s="486" t="s">
        <v>42</v>
      </c>
      <c r="I231" s="343">
        <v>2</v>
      </c>
      <c r="J231" s="423" t="s">
        <v>40</v>
      </c>
      <c r="K231" s="343"/>
      <c r="L231" s="423">
        <v>2</v>
      </c>
      <c r="M231" s="343">
        <v>2415</v>
      </c>
      <c r="N231" s="472">
        <v>399000</v>
      </c>
      <c r="O231" s="576"/>
      <c r="P231" s="472">
        <v>370000</v>
      </c>
      <c r="Q231" s="790">
        <f t="shared" si="5"/>
        <v>153.20910973084887</v>
      </c>
      <c r="R231" s="185"/>
      <c r="S231" s="185"/>
    </row>
    <row r="232" spans="1:17" s="379" customFormat="1" ht="12.75" customHeight="1">
      <c r="A232" s="475"/>
      <c r="B232" s="792"/>
      <c r="C232" s="269" t="s">
        <v>157</v>
      </c>
      <c r="D232" s="793"/>
      <c r="E232" s="380" t="s">
        <v>33</v>
      </c>
      <c r="F232" s="362" t="s">
        <v>247</v>
      </c>
      <c r="G232" s="572">
        <v>3</v>
      </c>
      <c r="H232" s="380" t="s">
        <v>42</v>
      </c>
      <c r="I232" s="573">
        <v>1</v>
      </c>
      <c r="J232" s="364" t="s">
        <v>40</v>
      </c>
      <c r="K232" s="365" t="s">
        <v>78</v>
      </c>
      <c r="L232" s="364">
        <v>2</v>
      </c>
      <c r="M232" s="365">
        <v>1923</v>
      </c>
      <c r="N232" s="382">
        <v>489000</v>
      </c>
      <c r="O232" s="381"/>
      <c r="P232" s="382">
        <v>447500</v>
      </c>
      <c r="Q232" s="479">
        <f t="shared" si="5"/>
        <v>232.7093083723349</v>
      </c>
    </row>
    <row r="233" spans="1:17" ht="12.75" customHeight="1">
      <c r="A233" s="37"/>
      <c r="B233" s="30" t="s">
        <v>24</v>
      </c>
      <c r="C233" s="143" t="s">
        <v>228</v>
      </c>
      <c r="D233" s="201"/>
      <c r="E233" s="245" t="s">
        <v>30</v>
      </c>
      <c r="F233" s="142"/>
      <c r="G233" s="143">
        <v>3</v>
      </c>
      <c r="H233" s="154" t="s">
        <v>42</v>
      </c>
      <c r="I233" s="143">
        <v>1</v>
      </c>
      <c r="J233" s="201" t="s">
        <v>40</v>
      </c>
      <c r="K233" s="249"/>
      <c r="L233" s="143">
        <v>2</v>
      </c>
      <c r="M233" s="142">
        <v>2102</v>
      </c>
      <c r="N233" s="151">
        <v>315000</v>
      </c>
      <c r="O233" s="693">
        <v>225000</v>
      </c>
      <c r="P233" s="273"/>
      <c r="Q233" s="223">
        <f>SUM(O233/M233)</f>
        <v>107.04091341579448</v>
      </c>
    </row>
    <row r="234" spans="1:17" ht="12.75" customHeight="1">
      <c r="A234" s="37"/>
      <c r="B234" s="30"/>
      <c r="C234" s="143" t="s">
        <v>353</v>
      </c>
      <c r="D234" s="201"/>
      <c r="E234" s="245" t="s">
        <v>247</v>
      </c>
      <c r="F234" s="142"/>
      <c r="G234" s="143">
        <v>3</v>
      </c>
      <c r="H234" s="154" t="s">
        <v>42</v>
      </c>
      <c r="I234" s="143">
        <v>2</v>
      </c>
      <c r="J234" s="201" t="s">
        <v>40</v>
      </c>
      <c r="K234" s="249" t="s">
        <v>78</v>
      </c>
      <c r="L234" s="143">
        <v>2</v>
      </c>
      <c r="M234" s="142">
        <v>2250</v>
      </c>
      <c r="N234" s="151">
        <v>374900</v>
      </c>
      <c r="O234" s="273">
        <v>374900</v>
      </c>
      <c r="P234" s="273"/>
      <c r="Q234" s="223">
        <f>SUM(O234/M234)</f>
        <v>166.62222222222223</v>
      </c>
    </row>
    <row r="235" spans="1:17" ht="12.75" customHeight="1">
      <c r="A235" s="37"/>
      <c r="B235" s="30" t="s">
        <v>25</v>
      </c>
      <c r="C235" s="142" t="s">
        <v>229</v>
      </c>
      <c r="D235" s="201"/>
      <c r="E235" s="188" t="s">
        <v>119</v>
      </c>
      <c r="F235" s="141"/>
      <c r="G235" s="146">
        <v>3</v>
      </c>
      <c r="H235" s="145" t="s">
        <v>42</v>
      </c>
      <c r="I235" s="146">
        <v>2</v>
      </c>
      <c r="J235" s="141" t="s">
        <v>27</v>
      </c>
      <c r="K235" s="218"/>
      <c r="L235" s="141">
        <v>2</v>
      </c>
      <c r="M235" s="146">
        <v>2608</v>
      </c>
      <c r="N235" s="148">
        <v>489000</v>
      </c>
      <c r="O235" s="189">
        <v>474000</v>
      </c>
      <c r="P235" s="156"/>
      <c r="Q235" s="149">
        <f>SUM(O235/M235)</f>
        <v>181.74846625766872</v>
      </c>
    </row>
    <row r="236" spans="1:17" ht="12.75">
      <c r="A236" s="473"/>
      <c r="B236" s="48"/>
      <c r="C236" s="203"/>
      <c r="D236" s="652">
        <v>9</v>
      </c>
      <c r="E236" s="609" t="s">
        <v>333</v>
      </c>
      <c r="F236" s="653"/>
      <c r="G236" s="610" t="s">
        <v>59</v>
      </c>
      <c r="H236" s="654" t="s">
        <v>230</v>
      </c>
      <c r="I236" s="610" t="s">
        <v>58</v>
      </c>
      <c r="J236" s="826" t="s">
        <v>111</v>
      </c>
      <c r="K236" s="612"/>
      <c r="L236" s="653">
        <v>2</v>
      </c>
      <c r="M236" s="610" t="s">
        <v>231</v>
      </c>
      <c r="N236" s="655" t="s">
        <v>354</v>
      </c>
      <c r="O236" s="655" t="s">
        <v>355</v>
      </c>
      <c r="P236" s="656"/>
      <c r="Q236" s="613" t="s">
        <v>356</v>
      </c>
    </row>
    <row r="237" spans="1:17" s="379" customFormat="1" ht="12.75" customHeight="1" thickBot="1">
      <c r="A237" s="474"/>
      <c r="B237" s="384" t="s">
        <v>26</v>
      </c>
      <c r="C237" s="310"/>
      <c r="D237" s="600"/>
      <c r="E237" s="486"/>
      <c r="F237" s="343"/>
      <c r="G237" s="422"/>
      <c r="H237" s="614"/>
      <c r="I237" s="423"/>
      <c r="J237" s="343"/>
      <c r="K237" s="423"/>
      <c r="L237" s="343"/>
      <c r="M237" s="423"/>
      <c r="N237" s="576"/>
      <c r="O237" s="472"/>
      <c r="P237" s="576"/>
      <c r="Q237" s="476"/>
    </row>
    <row r="238" spans="1:19" ht="12.75">
      <c r="A238" s="319" t="s">
        <v>76</v>
      </c>
      <c r="B238" s="337" t="s">
        <v>19</v>
      </c>
      <c r="C238" s="39" t="s">
        <v>135</v>
      </c>
      <c r="D238" s="38">
        <v>1</v>
      </c>
      <c r="E238" s="339" t="s">
        <v>145</v>
      </c>
      <c r="F238" s="39" t="s">
        <v>30</v>
      </c>
      <c r="G238" s="648">
        <v>7</v>
      </c>
      <c r="H238" s="615">
        <v>8</v>
      </c>
      <c r="I238" s="477">
        <v>2</v>
      </c>
      <c r="J238" s="39" t="s">
        <v>27</v>
      </c>
      <c r="K238" s="260"/>
      <c r="L238" s="243">
        <v>3</v>
      </c>
      <c r="M238" s="265">
        <v>4926</v>
      </c>
      <c r="N238" s="340">
        <v>2200000</v>
      </c>
      <c r="O238" s="340"/>
      <c r="P238" s="369">
        <v>2000000</v>
      </c>
      <c r="Q238" s="478">
        <f>SUM(P238/M238)</f>
        <v>406.00893219650834</v>
      </c>
      <c r="R238" s="2"/>
      <c r="S238" s="2"/>
    </row>
    <row r="239" spans="1:17" ht="12.75">
      <c r="A239" s="47"/>
      <c r="B239" s="30" t="s">
        <v>24</v>
      </c>
      <c r="C239" s="201" t="s">
        <v>357</v>
      </c>
      <c r="D239" s="338"/>
      <c r="E239" s="821" t="s">
        <v>195</v>
      </c>
      <c r="F239" s="157"/>
      <c r="G239" s="158">
        <v>6</v>
      </c>
      <c r="H239" s="370" t="s">
        <v>52</v>
      </c>
      <c r="I239" s="158">
        <v>2</v>
      </c>
      <c r="J239" s="827" t="s">
        <v>27</v>
      </c>
      <c r="K239" s="828" t="s">
        <v>28</v>
      </c>
      <c r="L239" s="158">
        <v>2</v>
      </c>
      <c r="M239" s="157">
        <v>5393</v>
      </c>
      <c r="N239" s="823">
        <v>2275000</v>
      </c>
      <c r="O239" s="238">
        <v>2275000</v>
      </c>
      <c r="P239" s="238"/>
      <c r="Q239" s="251">
        <f>SUM(O239/M239)</f>
        <v>421.8431299833117</v>
      </c>
    </row>
    <row r="240" spans="1:17" ht="12.75">
      <c r="A240" s="335"/>
      <c r="B240" s="48" t="s">
        <v>25</v>
      </c>
      <c r="C240" s="203"/>
      <c r="D240" s="304" t="s">
        <v>107</v>
      </c>
      <c r="E240" s="51" t="s">
        <v>358</v>
      </c>
      <c r="F240" s="52"/>
      <c r="G240" s="51" t="s">
        <v>112</v>
      </c>
      <c r="H240" s="92" t="s">
        <v>359</v>
      </c>
      <c r="I240" s="62">
        <v>2</v>
      </c>
      <c r="J240" s="25" t="s">
        <v>27</v>
      </c>
      <c r="K240" s="52" t="s">
        <v>28</v>
      </c>
      <c r="L240" s="51" t="s">
        <v>108</v>
      </c>
      <c r="M240" s="50" t="s">
        <v>360</v>
      </c>
      <c r="N240" s="168" t="s">
        <v>361</v>
      </c>
      <c r="O240" s="139" t="s">
        <v>362</v>
      </c>
      <c r="P240" s="95"/>
      <c r="Q240" s="60" t="s">
        <v>363</v>
      </c>
    </row>
    <row r="241" spans="1:17" ht="13.5" hidden="1" thickBot="1">
      <c r="A241" s="237"/>
      <c r="B241" s="34" t="s">
        <v>26</v>
      </c>
      <c r="C241" s="34"/>
      <c r="D241" s="67">
        <v>1</v>
      </c>
      <c r="E241" s="231" t="s">
        <v>92</v>
      </c>
      <c r="F241" s="86"/>
      <c r="G241" s="122"/>
      <c r="H241" s="92"/>
      <c r="I241" s="66">
        <v>1</v>
      </c>
      <c r="J241" s="67" t="s">
        <v>27</v>
      </c>
      <c r="K241" s="236"/>
      <c r="L241" s="86">
        <v>3</v>
      </c>
      <c r="M241" s="66" t="s">
        <v>88</v>
      </c>
      <c r="N241" s="202" t="s">
        <v>89</v>
      </c>
      <c r="O241" s="224" t="s">
        <v>93</v>
      </c>
      <c r="P241" s="102"/>
      <c r="Q241" s="221" t="s">
        <v>90</v>
      </c>
    </row>
    <row r="242" spans="1:17" ht="13.5" hidden="1" thickBot="1">
      <c r="A242" s="119"/>
      <c r="B242" s="30" t="s">
        <v>26</v>
      </c>
      <c r="C242" s="30"/>
      <c r="D242" s="30"/>
      <c r="E242" s="87" t="s">
        <v>66</v>
      </c>
      <c r="F242" s="42"/>
      <c r="G242" s="72">
        <v>5</v>
      </c>
      <c r="H242" s="110" t="s">
        <v>59</v>
      </c>
      <c r="I242" s="20">
        <v>2</v>
      </c>
      <c r="J242" s="42" t="s">
        <v>27</v>
      </c>
      <c r="K242" s="19" t="s">
        <v>28</v>
      </c>
      <c r="L242" s="42">
        <v>3</v>
      </c>
      <c r="M242" s="20">
        <v>4650</v>
      </c>
      <c r="N242" s="44">
        <v>1895000</v>
      </c>
      <c r="O242" s="45">
        <v>1850000</v>
      </c>
      <c r="P242" s="43"/>
      <c r="Q242" s="221" t="e">
        <f>SUM(#REF!/#REF!)</f>
        <v>#REF!</v>
      </c>
    </row>
    <row r="243" spans="1:17" s="17" customFormat="1" ht="13.5" thickBot="1">
      <c r="A243" s="55"/>
      <c r="B243" s="34" t="s">
        <v>26</v>
      </c>
      <c r="C243" s="67"/>
      <c r="D243" s="34">
        <v>1</v>
      </c>
      <c r="E243" s="118" t="s">
        <v>292</v>
      </c>
      <c r="F243" s="34"/>
      <c r="G243" s="122" t="s">
        <v>112</v>
      </c>
      <c r="H243" s="86" t="s">
        <v>301</v>
      </c>
      <c r="I243" s="194">
        <v>2</v>
      </c>
      <c r="J243" s="67" t="s">
        <v>27</v>
      </c>
      <c r="K243" s="252"/>
      <c r="L243" s="86">
        <v>3</v>
      </c>
      <c r="M243" s="122" t="s">
        <v>160</v>
      </c>
      <c r="N243" s="224" t="s">
        <v>233</v>
      </c>
      <c r="O243" s="165" t="s">
        <v>233</v>
      </c>
      <c r="P243" s="114"/>
      <c r="Q243" s="289"/>
    </row>
    <row r="244" ht="12.75">
      <c r="H244" s="76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2016-10-05T17:33:04Z</cp:lastPrinted>
  <dcterms:created xsi:type="dcterms:W3CDTF">2005-04-12T20:59:18Z</dcterms:created>
  <dcterms:modified xsi:type="dcterms:W3CDTF">2016-10-07T14:09:52Z</dcterms:modified>
  <cp:category/>
  <cp:version/>
  <cp:contentType/>
  <cp:contentStatus/>
</cp:coreProperties>
</file>